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8936" windowHeight="3696" activeTab="0"/>
  </bookViews>
  <sheets>
    <sheet name="Einführung" sheetId="1" r:id="rId1"/>
    <sheet name="Fragebogen Betrieb" sheetId="2" r:id="rId2"/>
    <sheet name="Fragebogen Parzelle" sheetId="3" r:id="rId3"/>
    <sheet name="Kontakt und Impressum" sheetId="4" r:id="rId4"/>
    <sheet name="Texte" sheetId="5" state="hidden" r:id="rId5"/>
  </sheets>
  <definedNames>
    <definedName name="_GoBack" localSheetId="1">'Fragebogen Betrieb'!#REF!</definedName>
    <definedName name="_xlnm.Print_Area" localSheetId="0">'Einführung'!$B$1:$C$14</definedName>
    <definedName name="_xlnm.Print_Area" localSheetId="1">'Fragebogen Betrieb'!$A$1:$G$26</definedName>
    <definedName name="_xlnm.Print_Area" localSheetId="2">'Fragebogen Parzelle'!$A$1:$I$25</definedName>
    <definedName name="_xlnm.Print_Area" localSheetId="3">'Kontakt und Impressum'!$A$1:$B$58</definedName>
  </definedNames>
  <calcPr fullCalcOnLoad="1"/>
</workbook>
</file>

<file path=xl/sharedStrings.xml><?xml version="1.0" encoding="utf-8"?>
<sst xmlns="http://schemas.openxmlformats.org/spreadsheetml/2006/main" count="124" uniqueCount="116">
  <si>
    <t xml:space="preserve">Durchlässiger und trockener Boden </t>
  </si>
  <si>
    <t>600 m bis 900 m</t>
  </si>
  <si>
    <t>Über 900 m</t>
  </si>
  <si>
    <t>Unter 600 m</t>
  </si>
  <si>
    <t>Kaum durchlässiger, feuchter Boden</t>
  </si>
  <si>
    <t>Wie vorgehen?</t>
  </si>
  <si>
    <t>Punkte</t>
  </si>
  <si>
    <t>Rotation zwischen 2 oder 3 Parzellen</t>
  </si>
  <si>
    <t>Mögliche Antworten</t>
  </si>
  <si>
    <t>Fragen</t>
  </si>
  <si>
    <t>4 bis 9 Punkte (( grün)) &gt; geringes Risiko</t>
  </si>
  <si>
    <t>Mischweide oder Wechselweide mit anderen Tierarten</t>
  </si>
  <si>
    <t>Beweidung nur mit Rindern</t>
  </si>
  <si>
    <t>Gemischte oder alternierende Beweidung mit zweitsömmrigen Rindern oder Kühen</t>
  </si>
  <si>
    <t>Beweidung nur mit erstsömmrigen Rindern</t>
  </si>
  <si>
    <t>Mindestens ein Schnitt pro Weidesaison</t>
  </si>
  <si>
    <t>Nur Weidenutzung</t>
  </si>
  <si>
    <t>Beurteilung der gesamtbetrieblichen Situation</t>
  </si>
  <si>
    <t>geringes Risiko</t>
  </si>
  <si>
    <t>mittleres Risiko</t>
  </si>
  <si>
    <t>erhöhtes Risiko</t>
  </si>
  <si>
    <t>grün</t>
  </si>
  <si>
    <t>orange</t>
  </si>
  <si>
    <t>rot</t>
  </si>
  <si>
    <t>Einschätzung des Infektionsdrucks durch Weideparasiten 
auf erstsömmrige Rinder</t>
  </si>
  <si>
    <t xml:space="preserve">10 bis 15 Punkte (( orange)) &gt; mittleres Risiko </t>
  </si>
  <si>
    <t xml:space="preserve">16 bis 28 Punkte ((rot)) &gt; erhöhtes Risiko </t>
  </si>
  <si>
    <t>Zusatzkommentar</t>
  </si>
  <si>
    <t>Kommentar</t>
  </si>
  <si>
    <t>Höhenlage der bestossenen Parzellen?</t>
  </si>
  <si>
    <t>Weidemanagement für erstsömmrige Rinder?</t>
  </si>
  <si>
    <t>Unter 0,8 GVE</t>
  </si>
  <si>
    <t>Zwischen 0,8 und 1,5 GVE</t>
  </si>
  <si>
    <t>Über 1,5 GVE</t>
  </si>
  <si>
    <t>Rinderbesatzdichte pro Hektar Grasland?</t>
  </si>
  <si>
    <t>Keine systematische Rotation zwischen den Weideflächen. Die Weideflächen sind für die Tiere dauerhaft nutzbar.</t>
  </si>
  <si>
    <t>Rotation mit mindestens 4 Weideflächen und nur wenigen Weideumtrieben</t>
  </si>
  <si>
    <t>Jungtierweide ausschliesslich mit erstsömmrigen Rindern bestossen</t>
  </si>
  <si>
    <t>Jungtierweide zwischendurch gemäht oder mit älteren Tieren bestossen</t>
  </si>
  <si>
    <t>Summe</t>
  </si>
  <si>
    <t>Zutreffende Punktzahl</t>
  </si>
  <si>
    <t>Der allgemeine Infektionsdruck mit MDS ist in Ihrem Betrieb gering. Die Besatzdichte und das Weidemanagement sind sowohl für die erstsömmrigen als auch für die älteren Rinder für die natürliche Regulierung optimiert oder nahezu optimiert. Achten Sie trotz dem geringen Infektionsdruck auf Anzeichen von Vermurmung bei den erstsömmrigen Rindern.
Füllen Sie nun den Fragebogen zu den einzelnen Weideparzellen aus. Klicken Sie dazu auf das Register unten am Bilschirmrand.</t>
  </si>
  <si>
    <t>Die Betriebssituation und das Weidemanagement sind für die natürliche Parasitenregulierung nicht optimal. Die erstsömmrigen Rinder sind einem gesundheitsgefährdenden Parasitendruck ausgesetzt. In der aktuellen Situation ist bei den erstsömmrigen Rindern mit Leistungseinbussen, Fressunlust und geringer Vitalität zu rechnen. Um die Belastung für die Rinder auf ein gesundes Mass zu reduzieren, sollten Sie Möglichkeiten zur Optimierung des Weidemanagements prüfen. Die gezielte und durch den Tierarzt verordnete Verabreichung chemo-therapeutischer Mittel ist bis zu einer Optimierung des Weidemanagements empfohlen.</t>
  </si>
  <si>
    <t>Überlegen Sie, ob Sie eines oder mehrere Elemente des Weidemanagements ändern können, um das Risiko zu senken. Nutzen Sie zur Orientierung die Antworten mit einer geringen Punktzahl.
Füllen Sie nun den Fragebogen zu den einzelnen Weideparzellen aus. Klicken Sie dazu auf das Register unten am Bilschirmrand.</t>
  </si>
  <si>
    <t>Relativ durchlässiger und eher feuchter Boden</t>
  </si>
  <si>
    <t>Südexponiert ohne Schatten</t>
  </si>
  <si>
    <t xml:space="preserve">Die Parasitensituation für diese Parzelle ist nicht optimal. Der Infektionsdruck durch MDS kann bei erstsömmrigen Rindern zu Gesundheitsschäden führen. 
Bei schon optimiertem Weidemanagement sollten Sie prüfen, ob auf die Beweidung der Parzelle mit erstsömmrigen Rindern verzichtet werden kann. Ist der Boden der Parzelle durchlässig und eher trocken, können Sie mit einer Optimierung des Weidemanagements eine Verbesserung der Parasitensituation erreichen. Prüfen Sie, ob zur Reduktion des Parasitendrucks die Parzelle einmal im Jahr gemäht oder alternierend oder gleichzeitig mit anderen Tierarten oder älteren Rindern beweidet werden kann. </t>
  </si>
  <si>
    <t>Hinweise für Parzellen mit geringem Befallsrisiko</t>
  </si>
  <si>
    <t>Empfehlungen für Parzellen mit mittlerem Befallsrisiko</t>
  </si>
  <si>
    <t>Empfehlungen für Parzellen mit erhöhtem Befallsrisiko</t>
  </si>
  <si>
    <t>Die Fragebogen auf den beiden folgenden Seiten helfen Ihnen bei der Einschätzung des allgemeinen Befallsdrucks bei Rindern (vor allem erstsömmrigen Rindern) durch Magen-Darm-Strongyliden und der Ermittlung der einzelnen Risikofaktoren. Der erste Fragebogen widmet sich grundsätzlichen Aspekten des Weidemanagements, der Besatzdichte und der Lage der Parzellen. Der zweite Fragebogen ermöglicht es, den Parasitendruck für einzelne Weideparzellen abzuschätzen.</t>
  </si>
  <si>
    <t>Der Infektionsdruck durch Magen-Darm-Strongyliden ist erhöht. Dies birgt beträchtliche gesundheitliche Risiken für die erstsömmrigen Rinder. Starke Abmagerung und Durchfall sind möglich. Bei sehr hohem Infektionsdruck durch die Weideparasiten ist im schlimmsten Fall mit dem Tod von jungen Rindern zu rechnen. 
Überlegen Sie, ob Sie mehrere Elemente des Weidemanagements ändern können, um das Risiko zu senken. Nutzen Sie zur Orientierung die Antworten mit einer geringen Punktzahl. Vermutlich genügt eine einzelne Massnahme zur Optimierung der Voraussetzungen nicht. Die Verabreichung chemo-therapeutischer Mittel ist in der aktuellen Situation unabdingbar.</t>
  </si>
  <si>
    <r>
      <t xml:space="preserve">Regelmässiger Weidewechsel </t>
    </r>
    <r>
      <rPr>
        <i/>
        <sz val="11"/>
        <rFont val="Arial"/>
        <family val="2"/>
      </rPr>
      <t>oder</t>
    </r>
    <r>
      <rPr>
        <sz val="11"/>
        <rFont val="Arial"/>
        <family val="2"/>
      </rPr>
      <t xml:space="preserve"> Wechsel zwischen Schnitt und Weidenutzung </t>
    </r>
    <r>
      <rPr>
        <i/>
        <sz val="11"/>
        <rFont val="Arial"/>
        <family val="2"/>
      </rPr>
      <t xml:space="preserve">oder </t>
    </r>
    <r>
      <rPr>
        <sz val="11"/>
        <rFont val="Arial"/>
        <family val="2"/>
      </rPr>
      <t>alternierende bzw. gleichzeitige Bestossung der mit Jungtieren beweideten Flächen mit Kühen oder älteren Rindern</t>
    </r>
  </si>
  <si>
    <t>Durchlässigkeit und Feuchtigkeit des Bodens?</t>
  </si>
  <si>
    <t>Exposition der Parzelle?</t>
  </si>
  <si>
    <t>Schnittnutzung?</t>
  </si>
  <si>
    <t>Beweidung auch mit anderen Tierarten (Pferde, Schafe etc.)?</t>
  </si>
  <si>
    <t>Beweidung auch mit älteren Rindern?</t>
  </si>
  <si>
    <t>Einschätzung des allgemeinen Befallsrisikos</t>
  </si>
  <si>
    <t>Einschätzung der von Jungrindern genutzten Weideparzellen</t>
  </si>
  <si>
    <t xml:space="preserve">Wenn beim "Fragebogen Parzelle" Ihre Weiderotation mehr als vier Parzellen umfasst, empfehlen wir Ihnen, ähnliche Parzellen für die Einschätzung zusammenzufassen. 
Der Fragebogen errechnet nun automatisch die Punktesumme(n) und zeigt Ihnen die Risikostufe für den Gesamtbetrieb bzw. die einzelnen Parzellen an. </t>
  </si>
  <si>
    <t>Kontakt</t>
  </si>
  <si>
    <t>Forschungsinstitut für biologischen Landbau FiBL</t>
  </si>
  <si>
    <t>Richard Bircher</t>
  </si>
  <si>
    <t xml:space="preserve">richard.bircher@fibl.org </t>
  </si>
  <si>
    <t>Mobil 079 826 89 87</t>
  </si>
  <si>
    <t>Tel. 062 865 72 95</t>
  </si>
  <si>
    <t>Impressum</t>
  </si>
  <si>
    <t>CH-5070 Frick</t>
  </si>
  <si>
    <t>Ackerstrasse 113 , Postfach 219</t>
  </si>
  <si>
    <t>info.suisse@fibl.org</t>
  </si>
  <si>
    <t>www.fibl.org</t>
  </si>
  <si>
    <t>Fondation Rurale Interjurassienne FRI</t>
  </si>
  <si>
    <t>FRI Courtemelon</t>
  </si>
  <si>
    <t>Case postale 65</t>
  </si>
  <si>
    <t xml:space="preserve">CH-2852 Courtételle </t>
  </si>
  <si>
    <t>Tél. +41 (0)32 420 74 20</t>
  </si>
  <si>
    <t xml:space="preserve">Fax +41 (0)32 420 74 21 </t>
  </si>
  <si>
    <t>Tel. +41 (0)62 865 72 72</t>
  </si>
  <si>
    <t>Fax +41 (0)62 865 72 73</t>
  </si>
  <si>
    <t>Autoren</t>
  </si>
  <si>
    <t>Herausgeber</t>
  </si>
  <si>
    <t>Felix Heckendorn (FiBL)</t>
  </si>
  <si>
    <t>Véronique Frutschi Mascher (FRI)</t>
  </si>
  <si>
    <t>© FiBL &amp; FRI</t>
  </si>
  <si>
    <t>1. Auflage 2014</t>
  </si>
  <si>
    <t>info@frij.ch</t>
  </si>
  <si>
    <t>www.frij.ch</t>
  </si>
  <si>
    <t>Dieser Fragebogen ermöglicht die Identifikation der Parzellen mit dem grössten Parasitendruck.</t>
  </si>
  <si>
    <t>Weidewechsel/
Rotation?</t>
  </si>
  <si>
    <t>Füllen Sie nun den "Fragebogen Parzelle" aus. Klicken Sie dazu auf das Register unten am Bilschirmrand.</t>
  </si>
  <si>
    <t>Datum:</t>
  </si>
  <si>
    <t>Parzellenname:</t>
  </si>
  <si>
    <t>Betrieb:</t>
  </si>
  <si>
    <t>Jede Antwort erscheint nun in einem grünen, orangen oder roten Feld. Ein grünes Antwortfeld weist auf ein geringes Befallsrisiko bzw. einen geringen Einfluss eines Faktors auf den Befall durch Weideparasiten hin. Ein oranges, bzw. rotes Antwortfeld zeigt an, dass das Befallsrisiko mässig oder stark erhöht ist. Die Farben geben Ihnen im "Fragebogen Betrieb" einen ersten Hinweis, welche betrieblichen Faktoren zu einem hohen Parasitendruck beitragen.</t>
  </si>
  <si>
    <t>Die Antworten liefern Ihnen eine Entscheidungsgrundlage für die Optimierung des Weidemanagements zur Minimierung des Infektionsdrucks durch Weideparasiten. Ein optimiertes Weidemanagement ermöglicht eine nach aktuellem Wissen bestmögliche naturnahe und tierfreundliche Parasitenregulierung.</t>
  </si>
  <si>
    <t>Die Einschätzung des Befallsrisikos basiert auf der Gewichtung ausgewählter Einflussfaktoren. Dabei wird bei jedem Faktor zwischen mehreren Risikostufen unterschieden. Die Faktoren sind zudem auf Grund ihrer Bedeutung gewichtet.</t>
  </si>
  <si>
    <t xml:space="preserve">Beantworten Sie jede der Fragen in den zwei Fragebogen (Register unten) und tragen Sie die zur Antwort passende Punktzahl ein. Damit die Beurteilung des Risikos korrekt erfolgt, müssen alle Fragen beantwortet werden. 
</t>
  </si>
  <si>
    <t>Unterhalb der ausgefüllten Fragebogen blendet das Programm die zusammenfassende Einschätzung der Risikosituation und empfohlene Massnahmen ein - einmal für den Gesamtbetrieb und einmal für die einzelnen Parzellen.</t>
  </si>
  <si>
    <t>Die folgenden Fragen ermöglichen eine Beurteilung des Betriebs anhand der Höhenlage, der Besatzdichte und des aktuellen Weidemanagements.</t>
  </si>
  <si>
    <t>Süd- oder nordexponiert mit Schatten</t>
  </si>
  <si>
    <t>Das Risiko auf den Parzellen ist</t>
  </si>
  <si>
    <t>Das Risiko für Infektionen mit Magen-Darm-Strongyliden ist für diese Parzelle gering. Die Bodeneigenschaften und die Exposition unterstützen die natürliche Regulierung der Weideparasiten. Auch das aktuelle Management erfordert keine Änderungen.</t>
  </si>
  <si>
    <t xml:space="preserve">Das Risiko für Infektionen mit Magen-Darm-Strongyliden ist für diese Parzelle hoch. Wenn der Boden der Parzelle kaum durchlässig und feucht ist, prüfen Sie, ob zur Reduktion des Parasitendrucks auf die Beweidung der Parzelle mit erstsömmrigen Rindern verzichtet und die Parzelle (in absteigender Priorität) stattdessen gemäht, mit anderen Tierarten oder nur mit älteren Rindern genutzt werden kann. Vermeiden Sie auf jeden Fall die Beweidung nur mit erstsömmrigen Rindern. Wenn Sie auch in Zukunft auf die Beweidung der Parzelle mit Rindern angewiesen sind, sollten Sie zur Reduzierung des Parasitendrucks dringend mehrere Elemente des Weidemanagements optimieren. Aber auch mit einem optimalen Weidemanagement wird das Infektionsrisiko bei dauerfeuchtem Boden nicht auf ein niedriges Niveau reduziert werden können. Eventuell kann die Ausgrenzung schattiger und feuchter Bereiche zu einer gewissen Entschärfung der Parasitensituation beitragen. </t>
  </si>
  <si>
    <t>FiBL</t>
  </si>
  <si>
    <t>Erika Perler</t>
  </si>
  <si>
    <t>erika.perler@fibl.org</t>
  </si>
  <si>
    <t>Tel. 062 865 72 59</t>
  </si>
  <si>
    <t>Fax 062 865 72 73</t>
  </si>
  <si>
    <t>Folgende Fachpersonen können Ihnen weiterhelfen:</t>
  </si>
  <si>
    <t>Wenn Sie Kotproben untersuchen lassen möchten:</t>
  </si>
  <si>
    <t>Bei technischen Problemen mit dieser Excel-Datei:</t>
  </si>
  <si>
    <t>Gilles Weidmann</t>
  </si>
  <si>
    <t>gilles.weidmann@fibl.org</t>
  </si>
  <si>
    <t>Tel. 062 865 72 60</t>
  </si>
  <si>
    <t>Bei fachlichen Fragen zur Regulierung von Weideparasiten bei Rindern:</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</si>
</sst>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quot;Ja&quot;;&quot;Ja&quot;;&quot;Nein&quot;"/>
    <numFmt numFmtId="173" formatCode="&quot;Wahr&quot;;&quot;Wahr&quot;;&quot;Falsch&quot;"/>
    <numFmt numFmtId="174" formatCode="&quot;Ein&quot;;&quot;Ein&quot;;&quot;Aus&quot;"/>
    <numFmt numFmtId="175" formatCode="[$€-2]\ #,##0.00_);[Red]\([$€-2]\ #,##0.00\)"/>
    <numFmt numFmtId="176" formatCode="[$-807]dddd\,\ d\.\ mmmm\ yyyy"/>
  </numFmts>
  <fonts count="58">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8"/>
      <name val="Arial"/>
      <family val="2"/>
    </font>
    <font>
      <b/>
      <sz val="12"/>
      <name val="Arial (W1)"/>
      <family val="0"/>
    </font>
    <font>
      <b/>
      <sz val="12"/>
      <name val="Arial"/>
      <family val="2"/>
    </font>
    <font>
      <b/>
      <sz val="11"/>
      <name val="Arial"/>
      <family val="2"/>
    </font>
    <font>
      <sz val="11"/>
      <name val="Arial"/>
      <family val="2"/>
    </font>
    <font>
      <i/>
      <sz val="11"/>
      <name val="Arial"/>
      <family val="2"/>
    </font>
    <font>
      <i/>
      <sz val="11"/>
      <name val="Arial (W1)"/>
      <family val="0"/>
    </font>
    <font>
      <sz val="11"/>
      <name val="Arial (W1)"/>
      <family val="0"/>
    </font>
    <font>
      <b/>
      <sz val="15"/>
      <name val="Arial"/>
      <family val="2"/>
    </font>
    <font>
      <b/>
      <sz val="11"/>
      <name val="Arial (W1)"/>
      <family val="0"/>
    </font>
    <font>
      <sz val="10"/>
      <name val="Arial (W1)"/>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11"/>
      <color indexed="51"/>
      <name val="Arial"/>
      <family val="2"/>
    </font>
    <font>
      <b/>
      <sz val="11"/>
      <color indexed="10"/>
      <name val="Arial"/>
      <family val="2"/>
    </font>
    <font>
      <b/>
      <sz val="11"/>
      <color indexed="21"/>
      <name val="Arial"/>
      <family val="2"/>
    </font>
    <font>
      <b/>
      <sz val="10"/>
      <color indexed="10"/>
      <name val="Arial"/>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1"/>
      <color rgb="FFFFC000"/>
      <name val="Arial"/>
      <family val="2"/>
    </font>
    <font>
      <b/>
      <sz val="11"/>
      <color rgb="FFFF0000"/>
      <name val="Arial"/>
      <family val="2"/>
    </font>
    <font>
      <b/>
      <sz val="11"/>
      <color rgb="FF00B05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66FF66"/>
        <bgColor indexed="64"/>
      </patternFill>
    </fill>
    <fill>
      <patternFill patternType="solid">
        <fgColor rgb="FFFFC000"/>
        <bgColor indexed="64"/>
      </patternFill>
    </fill>
    <fill>
      <patternFill patternType="solid">
        <fgColor rgb="FFFF9999"/>
        <bgColor indexed="64"/>
      </patternFill>
    </fill>
    <fill>
      <patternFill patternType="solid">
        <fgColor indexed="9"/>
        <bgColor indexed="64"/>
      </patternFill>
    </fill>
    <fill>
      <patternFill patternType="solid">
        <fgColor rgb="FFFFE5E5"/>
        <bgColor indexed="64"/>
      </patternFill>
    </fill>
    <fill>
      <patternFill patternType="solid">
        <fgColor rgb="FFCCFFCC"/>
        <bgColor indexed="64"/>
      </patternFill>
    </fill>
    <fill>
      <patternFill patternType="solid">
        <fgColor rgb="FFFFECAF"/>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thin"/>
    </border>
    <border>
      <left style="hair"/>
      <right>
        <color indexed="63"/>
      </right>
      <top style="thin"/>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ck">
        <color theme="0"/>
      </bottom>
    </border>
    <border>
      <left>
        <color indexed="63"/>
      </left>
      <right>
        <color indexed="63"/>
      </right>
      <top style="thick">
        <color theme="0"/>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54">
    <xf numFmtId="0" fontId="0" fillId="0" borderId="0" xfId="0" applyAlignment="1">
      <alignment/>
    </xf>
    <xf numFmtId="49" fontId="0" fillId="0" borderId="0" xfId="0" applyNumberFormat="1" applyAlignment="1">
      <alignment/>
    </xf>
    <xf numFmtId="49" fontId="0" fillId="0" borderId="0" xfId="0" applyNumberFormat="1" applyAlignment="1">
      <alignment wrapText="1"/>
    </xf>
    <xf numFmtId="0" fontId="0" fillId="0" borderId="0" xfId="0" applyFont="1" applyAlignment="1">
      <alignment/>
    </xf>
    <xf numFmtId="0" fontId="9" fillId="0" borderId="0" xfId="0" applyFont="1" applyAlignment="1">
      <alignment/>
    </xf>
    <xf numFmtId="0" fontId="9" fillId="0" borderId="0" xfId="0" applyFont="1" applyAlignment="1">
      <alignment wrapText="1"/>
    </xf>
    <xf numFmtId="49" fontId="54" fillId="0" borderId="0" xfId="0" applyNumberFormat="1" applyFont="1" applyAlignment="1">
      <alignment/>
    </xf>
    <xf numFmtId="49" fontId="55" fillId="0" borderId="0" xfId="0" applyNumberFormat="1" applyFont="1" applyAlignment="1">
      <alignment/>
    </xf>
    <xf numFmtId="0" fontId="0" fillId="0" borderId="0" xfId="0" applyAlignment="1">
      <alignment wrapText="1"/>
    </xf>
    <xf numFmtId="49" fontId="9" fillId="0" borderId="0" xfId="0" applyNumberFormat="1" applyFont="1" applyAlignment="1">
      <alignment wrapText="1"/>
    </xf>
    <xf numFmtId="0" fontId="0" fillId="0" borderId="0" xfId="0" applyFont="1" applyAlignment="1">
      <alignment vertical="top" wrapText="1"/>
    </xf>
    <xf numFmtId="0" fontId="0" fillId="0" borderId="0" xfId="0" applyAlignment="1">
      <alignment vertical="top" wrapText="1"/>
    </xf>
    <xf numFmtId="0" fontId="1" fillId="0" borderId="0" xfId="0" applyFont="1" applyAlignment="1">
      <alignment/>
    </xf>
    <xf numFmtId="0" fontId="0" fillId="0" borderId="0" xfId="0" applyFont="1" applyAlignment="1">
      <alignment horizontal="left" wrapText="1"/>
    </xf>
    <xf numFmtId="0" fontId="0" fillId="33" borderId="0" xfId="0" applyFont="1" applyFill="1" applyAlignment="1">
      <alignment horizontal="left" wrapText="1"/>
    </xf>
    <xf numFmtId="0" fontId="0" fillId="34" borderId="0" xfId="0" applyFont="1" applyFill="1" applyAlignment="1">
      <alignment horizontal="left" wrapText="1"/>
    </xf>
    <xf numFmtId="0" fontId="0" fillId="35" borderId="0" xfId="0" applyFont="1" applyFill="1" applyAlignment="1">
      <alignment horizontal="left" wrapText="1"/>
    </xf>
    <xf numFmtId="0" fontId="0" fillId="0" borderId="0" xfId="0" applyFont="1" applyAlignment="1">
      <alignment vertical="top" wrapText="1"/>
    </xf>
    <xf numFmtId="0" fontId="0"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49" fontId="56" fillId="0" borderId="0" xfId="0" applyNumberFormat="1" applyFont="1" applyAlignment="1" applyProtection="1">
      <alignment/>
      <protection/>
    </xf>
    <xf numFmtId="49" fontId="54" fillId="0" borderId="0" xfId="0" applyNumberFormat="1" applyFont="1" applyAlignment="1" applyProtection="1">
      <alignment/>
      <protection/>
    </xf>
    <xf numFmtId="49" fontId="55" fillId="0" borderId="0" xfId="0" applyNumberFormat="1" applyFont="1" applyAlignment="1" applyProtection="1">
      <alignment/>
      <protection/>
    </xf>
    <xf numFmtId="0" fontId="6" fillId="0" borderId="0" xfId="0" applyFont="1" applyAlignment="1" applyProtection="1">
      <alignment horizontal="right"/>
      <protection/>
    </xf>
    <xf numFmtId="49" fontId="9" fillId="0" borderId="0" xfId="0" applyNumberFormat="1" applyFont="1" applyAlignment="1" applyProtection="1">
      <alignment/>
      <protection/>
    </xf>
    <xf numFmtId="0" fontId="0" fillId="0" borderId="0" xfId="0" applyFont="1" applyBorder="1" applyAlignment="1" applyProtection="1">
      <alignment/>
      <protection/>
    </xf>
    <xf numFmtId="49" fontId="8" fillId="0" borderId="0" xfId="0" applyNumberFormat="1" applyFont="1" applyAlignment="1" applyProtection="1">
      <alignment/>
      <protection/>
    </xf>
    <xf numFmtId="0" fontId="0" fillId="0" borderId="0" xfId="0" applyAlignment="1" applyProtection="1">
      <alignment/>
      <protection/>
    </xf>
    <xf numFmtId="0" fontId="11" fillId="0" borderId="0" xfId="0" applyFont="1" applyAlignment="1" applyProtection="1">
      <alignment horizontal="left"/>
      <protection/>
    </xf>
    <xf numFmtId="0" fontId="7" fillId="36" borderId="0" xfId="0" applyFont="1" applyFill="1" applyBorder="1" applyAlignment="1" applyProtection="1">
      <alignment horizontal="center" vertical="center"/>
      <protection/>
    </xf>
    <xf numFmtId="0" fontId="9" fillId="0" borderId="0" xfId="0" applyFont="1" applyAlignment="1" applyProtection="1">
      <alignment wrapText="1"/>
      <protection/>
    </xf>
    <xf numFmtId="0" fontId="0" fillId="0" borderId="0" xfId="0" applyAlignment="1" applyProtection="1">
      <alignment vertical="top" wrapText="1"/>
      <protection/>
    </xf>
    <xf numFmtId="0" fontId="12" fillId="0" borderId="0" xfId="0" applyFont="1" applyAlignment="1" applyProtection="1">
      <alignment horizontal="left"/>
      <protection/>
    </xf>
    <xf numFmtId="0" fontId="0" fillId="37" borderId="0" xfId="0" applyFill="1" applyAlignment="1" applyProtection="1">
      <alignment vertical="center"/>
      <protection/>
    </xf>
    <xf numFmtId="0" fontId="0" fillId="0" borderId="0" xfId="0" applyAlignment="1" applyProtection="1">
      <alignment vertical="center"/>
      <protection/>
    </xf>
    <xf numFmtId="0" fontId="0" fillId="38" borderId="0" xfId="0" applyFill="1" applyAlignment="1" applyProtection="1">
      <alignment vertical="center"/>
      <protection/>
    </xf>
    <xf numFmtId="49" fontId="56" fillId="0" borderId="0" xfId="0" applyNumberFormat="1" applyFont="1" applyAlignment="1" applyProtection="1">
      <alignment vertical="center"/>
      <protection/>
    </xf>
    <xf numFmtId="0" fontId="9" fillId="0" borderId="0" xfId="0" applyFont="1" applyAlignment="1" applyProtection="1">
      <alignment vertical="center"/>
      <protection/>
    </xf>
    <xf numFmtId="49" fontId="55" fillId="0" borderId="0" xfId="0" applyNumberFormat="1"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wrapText="1"/>
      <protection/>
    </xf>
    <xf numFmtId="0" fontId="1" fillId="0" borderId="0" xfId="0" applyFont="1" applyAlignment="1">
      <alignment vertical="center"/>
    </xf>
    <xf numFmtId="0" fontId="4" fillId="0" borderId="0" xfId="0" applyFont="1" applyAlignment="1">
      <alignment/>
    </xf>
    <xf numFmtId="0" fontId="0" fillId="0" borderId="0" xfId="0" applyFont="1" applyAlignment="1">
      <alignment/>
    </xf>
    <xf numFmtId="0" fontId="2" fillId="0" borderId="0" xfId="47" applyAlignment="1" applyProtection="1">
      <alignment/>
      <protection/>
    </xf>
    <xf numFmtId="0" fontId="0" fillId="0" borderId="0" xfId="0" applyFont="1" applyFill="1" applyBorder="1" applyAlignment="1">
      <alignment/>
    </xf>
    <xf numFmtId="0" fontId="4" fillId="0" borderId="0" xfId="0" applyFont="1" applyAlignment="1">
      <alignment/>
    </xf>
    <xf numFmtId="0" fontId="2" fillId="0" borderId="0" xfId="47" applyFill="1" applyBorder="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xf>
    <xf numFmtId="0" fontId="0" fillId="0" borderId="10" xfId="0" applyFont="1" applyBorder="1" applyAlignment="1" applyProtection="1">
      <alignment/>
      <protection/>
    </xf>
    <xf numFmtId="0" fontId="1" fillId="0" borderId="11"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vertical="center"/>
      <protection/>
    </xf>
    <xf numFmtId="0" fontId="0"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9" fillId="38" borderId="16" xfId="0" applyFont="1" applyFill="1" applyBorder="1" applyAlignment="1" applyProtection="1">
      <alignment horizontal="center" vertical="center"/>
      <protection/>
    </xf>
    <xf numFmtId="0" fontId="9" fillId="39" borderId="17" xfId="0" applyFont="1" applyFill="1" applyBorder="1" applyAlignment="1" applyProtection="1">
      <alignment horizontal="center" vertical="center"/>
      <protection/>
    </xf>
    <xf numFmtId="0" fontId="9" fillId="37" borderId="18"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9" xfId="0" applyBorder="1" applyAlignment="1" applyProtection="1">
      <alignment/>
      <protection/>
    </xf>
    <xf numFmtId="0" fontId="0" fillId="38" borderId="15" xfId="0" applyFont="1" applyFill="1" applyBorder="1" applyAlignment="1" applyProtection="1">
      <alignment horizontal="center" vertical="center" wrapText="1"/>
      <protection/>
    </xf>
    <xf numFmtId="0" fontId="0" fillId="38" borderId="20" xfId="0" applyFont="1" applyFill="1" applyBorder="1" applyAlignment="1" applyProtection="1">
      <alignment horizontal="center" vertical="center"/>
      <protection/>
    </xf>
    <xf numFmtId="0" fontId="0" fillId="39" borderId="21" xfId="0" applyFont="1" applyFill="1" applyBorder="1" applyAlignment="1" applyProtection="1">
      <alignment horizontal="center" vertical="center" wrapText="1"/>
      <protection/>
    </xf>
    <xf numFmtId="0" fontId="0" fillId="39"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protection/>
    </xf>
    <xf numFmtId="0" fontId="0" fillId="38" borderId="15" xfId="0" applyFont="1" applyFill="1" applyBorder="1" applyAlignment="1" applyProtection="1">
      <alignment horizontal="center" vertical="center" wrapText="1"/>
      <protection/>
    </xf>
    <xf numFmtId="0" fontId="0" fillId="37" borderId="23" xfId="0" applyFont="1" applyFill="1" applyBorder="1" applyAlignment="1" applyProtection="1">
      <alignment horizontal="center" vertical="center" wrapText="1"/>
      <protection/>
    </xf>
    <xf numFmtId="0" fontId="7" fillId="36" borderId="25" xfId="0" applyFont="1" applyFill="1" applyBorder="1" applyAlignment="1" applyProtection="1">
      <alignment horizontal="center" vertical="center"/>
      <protection/>
    </xf>
    <xf numFmtId="0" fontId="10" fillId="0" borderId="19" xfId="0" applyFont="1" applyBorder="1" applyAlignment="1" applyProtection="1">
      <alignment/>
      <protection/>
    </xf>
    <xf numFmtId="0" fontId="10" fillId="0" borderId="0" xfId="0" applyFont="1" applyBorder="1" applyAlignment="1" applyProtection="1">
      <alignment/>
      <protection/>
    </xf>
    <xf numFmtId="0" fontId="0" fillId="0" borderId="14" xfId="0" applyBorder="1" applyAlignment="1" applyProtection="1">
      <alignment/>
      <protection/>
    </xf>
    <xf numFmtId="0" fontId="7" fillId="0" borderId="14" xfId="0" applyFont="1" applyBorder="1" applyAlignment="1" applyProtection="1">
      <alignment vertical="center"/>
      <protection/>
    </xf>
    <xf numFmtId="0" fontId="7" fillId="0" borderId="26" xfId="0" applyFont="1" applyBorder="1" applyAlignment="1" applyProtection="1">
      <alignment vertical="center"/>
      <protection/>
    </xf>
    <xf numFmtId="0" fontId="0" fillId="0" borderId="27"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14" fontId="0" fillId="0" borderId="0" xfId="0" applyNumberFormat="1" applyFont="1" applyBorder="1" applyAlignment="1" applyProtection="1">
      <alignment horizontal="left" vertical="center"/>
      <protection/>
    </xf>
    <xf numFmtId="0" fontId="0" fillId="38" borderId="28" xfId="0" applyFill="1" applyBorder="1" applyAlignment="1" applyProtection="1">
      <alignment vertical="center"/>
      <protection/>
    </xf>
    <xf numFmtId="0" fontId="0" fillId="39" borderId="29" xfId="0" applyFill="1" applyBorder="1" applyAlignment="1" applyProtection="1">
      <alignment vertical="center"/>
      <protection/>
    </xf>
    <xf numFmtId="0" fontId="0" fillId="39" borderId="28" xfId="0" applyFill="1" applyBorder="1" applyAlignment="1" applyProtection="1">
      <alignment vertical="center"/>
      <protection/>
    </xf>
    <xf numFmtId="0" fontId="0" fillId="37" borderId="29" xfId="0" applyFill="1" applyBorder="1" applyAlignment="1" applyProtection="1">
      <alignment vertical="center"/>
      <protection/>
    </xf>
    <xf numFmtId="0" fontId="1" fillId="36" borderId="25" xfId="0" applyFont="1" applyFill="1" applyBorder="1" applyAlignment="1" applyProtection="1">
      <alignment horizontal="center" vertical="center"/>
      <protection/>
    </xf>
    <xf numFmtId="0" fontId="0" fillId="0" borderId="25" xfId="0" applyFont="1" applyBorder="1" applyAlignment="1" applyProtection="1">
      <alignment horizontal="left" vertical="center" wrapText="1"/>
      <protection locked="0"/>
    </xf>
    <xf numFmtId="14" fontId="0" fillId="0" borderId="25" xfId="0" applyNumberFormat="1" applyFont="1" applyBorder="1" applyAlignment="1" applyProtection="1">
      <alignment horizontal="left" vertical="center" wrapText="1"/>
      <protection locked="0"/>
    </xf>
    <xf numFmtId="0" fontId="57" fillId="0" borderId="0" xfId="0" applyFont="1" applyAlignment="1" applyProtection="1">
      <alignment/>
      <protection/>
    </xf>
    <xf numFmtId="0" fontId="14" fillId="0" borderId="0" xfId="0" applyFont="1" applyAlignment="1" applyProtection="1">
      <alignment horizontal="right"/>
      <protection/>
    </xf>
    <xf numFmtId="0" fontId="15" fillId="0" borderId="0" xfId="0" applyFont="1" applyAlignment="1" applyProtection="1">
      <alignment horizontal="left"/>
      <protection/>
    </xf>
    <xf numFmtId="0" fontId="0"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horizontal="left" vertical="top"/>
    </xf>
    <xf numFmtId="0" fontId="13" fillId="0" borderId="0" xfId="0" applyFont="1" applyAlignment="1">
      <alignment horizontal="left" wrapText="1"/>
    </xf>
    <xf numFmtId="0" fontId="8" fillId="0" borderId="30" xfId="0" applyFont="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9" fillId="38" borderId="16" xfId="0" applyFont="1" applyFill="1" applyBorder="1" applyAlignment="1" applyProtection="1">
      <alignment horizontal="left" vertical="center" wrapText="1"/>
      <protection/>
    </xf>
    <xf numFmtId="0" fontId="9" fillId="39" borderId="17"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xf>
    <xf numFmtId="0" fontId="1" fillId="0" borderId="34" xfId="0" applyFont="1" applyBorder="1" applyAlignment="1" applyProtection="1">
      <alignment horizontal="right" vertical="center" wrapText="1"/>
      <protection/>
    </xf>
    <xf numFmtId="0" fontId="0" fillId="0" borderId="34" xfId="0" applyBorder="1" applyAlignment="1" applyProtection="1">
      <alignment horizontal="right" vertical="center"/>
      <protection/>
    </xf>
    <xf numFmtId="0" fontId="9"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8" fillId="0" borderId="0" xfId="0" applyFont="1" applyFill="1" applyBorder="1" applyAlignment="1" applyProtection="1">
      <alignment wrapText="1"/>
      <protection/>
    </xf>
    <xf numFmtId="0" fontId="9" fillId="37" borderId="18" xfId="0" applyFont="1" applyFill="1" applyBorder="1" applyAlignment="1" applyProtection="1">
      <alignment horizontal="left" vertical="center" wrapText="1"/>
      <protection/>
    </xf>
    <xf numFmtId="0" fontId="4" fillId="36" borderId="11" xfId="0" applyFont="1" applyFill="1" applyBorder="1" applyAlignment="1" applyProtection="1">
      <alignment horizontal="center" vertical="center"/>
      <protection locked="0"/>
    </xf>
    <xf numFmtId="0" fontId="4" fillId="36" borderId="35" xfId="0" applyFont="1" applyFill="1" applyBorder="1" applyAlignment="1" applyProtection="1">
      <alignment horizontal="center" vertical="center"/>
      <protection locked="0"/>
    </xf>
    <xf numFmtId="0" fontId="4" fillId="36" borderId="26" xfId="0" applyFont="1" applyFill="1" applyBorder="1" applyAlignment="1" applyProtection="1">
      <alignment horizontal="center" vertical="center"/>
      <protection locked="0"/>
    </xf>
    <xf numFmtId="0" fontId="0" fillId="0" borderId="0" xfId="0" applyFont="1" applyAlignment="1" applyProtection="1">
      <alignment horizontal="left"/>
      <protection/>
    </xf>
    <xf numFmtId="0" fontId="7" fillId="0" borderId="0" xfId="0" applyFont="1" applyAlignment="1" applyProtection="1">
      <alignment horizontal="left"/>
      <protection/>
    </xf>
    <xf numFmtId="0" fontId="0" fillId="0" borderId="0" xfId="0" applyFont="1" applyAlignment="1" applyProtection="1">
      <alignment horizontal="left" wrapText="1"/>
      <protection/>
    </xf>
    <xf numFmtId="0" fontId="1" fillId="0" borderId="15" xfId="0" applyFont="1" applyBorder="1" applyAlignment="1" applyProtection="1">
      <alignment horizontal="left" vertical="center"/>
      <protection/>
    </xf>
    <xf numFmtId="0" fontId="9" fillId="38" borderId="16" xfId="0" applyFont="1" applyFill="1" applyBorder="1" applyAlignment="1" applyProtection="1">
      <alignment horizontal="left" vertical="center"/>
      <protection/>
    </xf>
    <xf numFmtId="0" fontId="9" fillId="39" borderId="17" xfId="0" applyFont="1" applyFill="1" applyBorder="1" applyAlignment="1" applyProtection="1">
      <alignment horizontal="left" vertical="center"/>
      <protection/>
    </xf>
    <xf numFmtId="0" fontId="9" fillId="37" borderId="18" xfId="0" applyFont="1" applyFill="1" applyBorder="1" applyAlignment="1" applyProtection="1">
      <alignment horizontal="left" vertical="center"/>
      <protection/>
    </xf>
    <xf numFmtId="0" fontId="1" fillId="0" borderId="34" xfId="0" applyFont="1" applyBorder="1" applyAlignment="1" applyProtection="1">
      <alignment horizontal="left" vertical="center"/>
      <protection/>
    </xf>
    <xf numFmtId="0" fontId="1" fillId="0" borderId="36" xfId="0" applyFont="1" applyBorder="1" applyAlignment="1" applyProtection="1">
      <alignment horizontal="left" vertical="center"/>
      <protection/>
    </xf>
    <xf numFmtId="0" fontId="1" fillId="0" borderId="37"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10" xfId="0" applyFont="1" applyBorder="1" applyAlignment="1" applyProtection="1">
      <alignment horizontal="right" vertical="center"/>
      <protection/>
    </xf>
    <xf numFmtId="0" fontId="1" fillId="0" borderId="11"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26" xfId="0" applyFont="1" applyBorder="1" applyAlignment="1" applyProtection="1">
      <alignment horizontal="right" vertical="center"/>
      <protection/>
    </xf>
    <xf numFmtId="0" fontId="7" fillId="36" borderId="37" xfId="0" applyFont="1" applyFill="1" applyBorder="1" applyAlignment="1" applyProtection="1">
      <alignment horizontal="center" vertical="center"/>
      <protection locked="0"/>
    </xf>
    <xf numFmtId="0" fontId="7" fillId="36" borderId="38" xfId="0" applyFont="1" applyFill="1" applyBorder="1" applyAlignment="1" applyProtection="1">
      <alignment horizontal="center" vertical="center"/>
      <protection locked="0"/>
    </xf>
    <xf numFmtId="0" fontId="0" fillId="37" borderId="0" xfId="0" applyFont="1" applyFill="1" applyAlignment="1" applyProtection="1">
      <alignment horizontal="left" vertical="center" wrapText="1"/>
      <protection/>
    </xf>
    <xf numFmtId="0" fontId="0" fillId="37" borderId="0" xfId="0" applyFill="1" applyAlignment="1" applyProtection="1">
      <alignment horizontal="left" vertical="center" wrapText="1"/>
      <protection/>
    </xf>
    <xf numFmtId="0" fontId="0" fillId="0" borderId="0" xfId="0" applyAlignment="1" applyProtection="1">
      <alignment horizontal="left" vertical="top" wrapText="1"/>
      <protection/>
    </xf>
    <xf numFmtId="0" fontId="1" fillId="0" borderId="27" xfId="0" applyFont="1" applyBorder="1" applyAlignment="1" applyProtection="1">
      <alignment horizontal="right" vertical="center" wrapText="1"/>
      <protection/>
    </xf>
    <xf numFmtId="0" fontId="1" fillId="38" borderId="0" xfId="0" applyFont="1" applyFill="1" applyAlignment="1" applyProtection="1">
      <alignment horizontal="left" vertical="center"/>
      <protection/>
    </xf>
    <xf numFmtId="0" fontId="0" fillId="38" borderId="28" xfId="0" applyFont="1" applyFill="1" applyBorder="1" applyAlignment="1" applyProtection="1">
      <alignment horizontal="left" vertical="center" wrapText="1"/>
      <protection/>
    </xf>
    <xf numFmtId="0" fontId="0" fillId="38" borderId="28" xfId="0" applyFill="1" applyBorder="1" applyAlignment="1" applyProtection="1">
      <alignment horizontal="left" vertical="center" wrapText="1"/>
      <protection/>
    </xf>
    <xf numFmtId="0" fontId="1" fillId="39" borderId="29" xfId="0" applyFont="1" applyFill="1" applyBorder="1" applyAlignment="1" applyProtection="1">
      <alignment horizontal="left" vertical="center" wrapText="1"/>
      <protection/>
    </xf>
    <xf numFmtId="0" fontId="0" fillId="39" borderId="28" xfId="0" applyFont="1" applyFill="1" applyBorder="1" applyAlignment="1" applyProtection="1">
      <alignment horizontal="left" vertical="center" wrapText="1"/>
      <protection/>
    </xf>
    <xf numFmtId="0" fontId="0" fillId="39" borderId="28" xfId="0" applyFill="1" applyBorder="1" applyAlignment="1" applyProtection="1">
      <alignment horizontal="left" vertical="center" wrapText="1"/>
      <protection/>
    </xf>
    <xf numFmtId="0" fontId="1" fillId="37" borderId="29" xfId="0" applyFont="1" applyFill="1" applyBorder="1" applyAlignment="1" applyProtection="1">
      <alignment horizontal="left" vertical="center" wrapText="1"/>
      <protection/>
    </xf>
    <xf numFmtId="0" fontId="7" fillId="36" borderId="39"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wrapText="1"/>
      <protection/>
    </xf>
    <xf numFmtId="0" fontId="1" fillId="0" borderId="19"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0"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wrapText="1"/>
    </xf>
    <xf numFmtId="0" fontId="1" fillId="0" borderId="0"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8">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ill>
        <patternFill>
          <bgColor rgb="FFFFECAF"/>
        </patternFill>
      </fill>
    </dxf>
    <dxf>
      <fill>
        <patternFill>
          <bgColor rgb="FFFFE5E5"/>
        </patternFill>
      </fill>
    </dxf>
    <dxf>
      <fill>
        <patternFill>
          <bgColor rgb="FFCCFFCC"/>
        </patternFill>
      </fill>
    </dxf>
    <dxf>
      <fill>
        <patternFill>
          <bgColor rgb="FFFFECAF"/>
        </patternFill>
      </fill>
    </dxf>
    <dxf>
      <fill>
        <patternFill>
          <bgColor rgb="FFFFE5E5"/>
        </patternFill>
      </fill>
    </dxf>
    <dxf>
      <fill>
        <patternFill>
          <bgColor rgb="FFCCFFCC"/>
        </patternFill>
      </fill>
    </dxf>
    <dxf>
      <fill>
        <patternFill>
          <bgColor rgb="FFFFECAF"/>
        </patternFill>
      </fill>
    </dxf>
    <dxf>
      <fill>
        <patternFill>
          <bgColor rgb="FFFFE5E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b/>
        <i val="0"/>
        <color auto="1"/>
      </font>
      <fill>
        <patternFill>
          <bgColor rgb="FFFF9999"/>
        </patternFill>
      </fill>
    </dxf>
    <dxf>
      <font>
        <b/>
        <i val="0"/>
        <color auto="1"/>
      </font>
      <fill>
        <patternFill>
          <bgColor rgb="FF66FF66"/>
        </patternFill>
      </fill>
    </dxf>
    <dxf>
      <font>
        <b/>
        <i val="0"/>
        <color auto="1"/>
      </font>
      <fill>
        <patternFill>
          <bgColor rgb="FFFFC000"/>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ichard.bircher@fibl.org" TargetMode="External" /><Relationship Id="rId2" Type="http://schemas.openxmlformats.org/officeDocument/2006/relationships/hyperlink" Target="mailto:info.suisse@fibl.org" TargetMode="External" /><Relationship Id="rId3" Type="http://schemas.openxmlformats.org/officeDocument/2006/relationships/hyperlink" Target="http://www.fibl.org/" TargetMode="External" /><Relationship Id="rId4" Type="http://schemas.openxmlformats.org/officeDocument/2006/relationships/hyperlink" Target="mailto:info@frij.ch" TargetMode="External" /><Relationship Id="rId5" Type="http://schemas.openxmlformats.org/officeDocument/2006/relationships/hyperlink" Target="http://www.frij.ch/" TargetMode="External" /><Relationship Id="rId6" Type="http://schemas.openxmlformats.org/officeDocument/2006/relationships/hyperlink" Target="mailto:erika.perler@fibl.org" TargetMode="External" /><Relationship Id="rId7" Type="http://schemas.openxmlformats.org/officeDocument/2006/relationships/hyperlink" Target="mailto:gilles.weidmann@fibl.org" TargetMode="Externa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66"/>
  </sheetPr>
  <dimension ref="B1:N45"/>
  <sheetViews>
    <sheetView showGridLines="0" showRowColHeaders="0" tabSelected="1" workbookViewId="0" topLeftCell="A1">
      <selection activeCell="A50" sqref="A50"/>
    </sheetView>
  </sheetViews>
  <sheetFormatPr defaultColWidth="11.421875" defaultRowHeight="12.75"/>
  <cols>
    <col min="1" max="1" width="1.7109375" style="0" customWidth="1"/>
    <col min="2" max="2" width="8.28125" style="0" customWidth="1"/>
    <col min="3" max="3" width="76.140625" style="8" customWidth="1"/>
  </cols>
  <sheetData>
    <row r="1" spans="2:14" ht="48.75" customHeight="1">
      <c r="B1" s="96" t="s">
        <v>24</v>
      </c>
      <c r="C1" s="96"/>
      <c r="D1" s="1"/>
      <c r="E1" s="1"/>
      <c r="F1" s="1"/>
      <c r="G1" s="1"/>
      <c r="H1" s="1"/>
      <c r="I1" s="1"/>
      <c r="J1" s="1"/>
      <c r="K1" s="1"/>
      <c r="L1" s="1"/>
      <c r="M1" s="1"/>
      <c r="N1" s="1"/>
    </row>
    <row r="2" spans="3:14" ht="7.5" customHeight="1">
      <c r="C2" s="5"/>
      <c r="D2" s="1"/>
      <c r="E2" s="1"/>
      <c r="F2" s="1"/>
      <c r="G2" s="1"/>
      <c r="H2" s="1"/>
      <c r="I2" s="1"/>
      <c r="J2" s="1"/>
      <c r="K2" s="1"/>
      <c r="L2" s="1"/>
      <c r="M2" s="1"/>
      <c r="N2" s="1"/>
    </row>
    <row r="3" spans="2:14" ht="67.5" customHeight="1">
      <c r="B3" s="93" t="s">
        <v>50</v>
      </c>
      <c r="C3" s="93"/>
      <c r="D3" s="1"/>
      <c r="E3" s="1"/>
      <c r="F3" s="1"/>
      <c r="G3" s="1"/>
      <c r="H3" s="1"/>
      <c r="I3" s="1"/>
      <c r="J3" s="1"/>
      <c r="K3" s="1"/>
      <c r="L3" s="1"/>
      <c r="M3" s="1"/>
      <c r="N3" s="1"/>
    </row>
    <row r="4" spans="2:14" ht="58.5" customHeight="1">
      <c r="B4" s="93" t="s">
        <v>95</v>
      </c>
      <c r="C4" s="93"/>
      <c r="D4" s="1"/>
      <c r="E4" s="1"/>
      <c r="F4" s="1"/>
      <c r="G4" s="1"/>
      <c r="H4" s="1"/>
      <c r="I4" s="1"/>
      <c r="J4" s="1"/>
      <c r="K4" s="1"/>
      <c r="L4" s="1"/>
      <c r="M4" s="1"/>
      <c r="N4" s="1"/>
    </row>
    <row r="5" spans="2:14" s="8" customFormat="1" ht="46.5" customHeight="1">
      <c r="B5" s="93" t="s">
        <v>96</v>
      </c>
      <c r="C5" s="93"/>
      <c r="D5" s="2"/>
      <c r="E5" s="2"/>
      <c r="F5" s="2"/>
      <c r="G5" s="2"/>
      <c r="H5" s="2"/>
      <c r="I5" s="2"/>
      <c r="J5" s="2"/>
      <c r="K5" s="2"/>
      <c r="L5" s="2"/>
      <c r="M5" s="2"/>
      <c r="N5" s="2"/>
    </row>
    <row r="6" spans="2:14" s="8" customFormat="1" ht="12.75">
      <c r="B6" s="14" t="s">
        <v>21</v>
      </c>
      <c r="C6" s="13" t="s">
        <v>18</v>
      </c>
      <c r="D6" s="2"/>
      <c r="E6" s="2"/>
      <c r="F6" s="2"/>
      <c r="G6" s="2"/>
      <c r="H6" s="2"/>
      <c r="I6" s="2"/>
      <c r="J6" s="2"/>
      <c r="K6" s="2"/>
      <c r="L6" s="2"/>
      <c r="M6" s="2"/>
      <c r="N6" s="2"/>
    </row>
    <row r="7" spans="2:14" s="8" customFormat="1" ht="12.75">
      <c r="B7" s="15" t="s">
        <v>22</v>
      </c>
      <c r="C7" s="13" t="s">
        <v>19</v>
      </c>
      <c r="D7" s="2"/>
      <c r="E7" s="2"/>
      <c r="F7" s="2"/>
      <c r="G7" s="2"/>
      <c r="H7" s="2"/>
      <c r="I7" s="2"/>
      <c r="J7" s="2"/>
      <c r="K7" s="2"/>
      <c r="L7" s="2"/>
      <c r="M7" s="2"/>
      <c r="N7" s="2"/>
    </row>
    <row r="8" spans="2:14" s="8" customFormat="1" ht="12.75">
      <c r="B8" s="16" t="s">
        <v>23</v>
      </c>
      <c r="C8" s="13" t="s">
        <v>20</v>
      </c>
      <c r="D8" s="2"/>
      <c r="E8" s="2"/>
      <c r="F8" s="2"/>
      <c r="G8" s="2"/>
      <c r="H8" s="2"/>
      <c r="I8" s="2"/>
      <c r="J8" s="2"/>
      <c r="K8" s="2"/>
      <c r="L8" s="2"/>
      <c r="M8" s="2"/>
      <c r="N8" s="2"/>
    </row>
    <row r="9" spans="2:14" s="8" customFormat="1" ht="12.75">
      <c r="B9" s="13"/>
      <c r="C9" s="13"/>
      <c r="D9" s="2"/>
      <c r="E9" s="2"/>
      <c r="F9" s="2"/>
      <c r="G9" s="2"/>
      <c r="H9" s="2"/>
      <c r="I9" s="2"/>
      <c r="J9" s="2"/>
      <c r="K9" s="2"/>
      <c r="L9" s="2"/>
      <c r="M9" s="2"/>
      <c r="N9" s="2"/>
    </row>
    <row r="10" spans="2:14" ht="18.75" customHeight="1">
      <c r="B10" s="95" t="s">
        <v>5</v>
      </c>
      <c r="C10" s="95"/>
      <c r="D10" s="1"/>
      <c r="E10" s="1"/>
      <c r="F10" s="1"/>
      <c r="G10" s="1"/>
      <c r="H10" s="1"/>
      <c r="I10" s="1"/>
      <c r="J10" s="1"/>
      <c r="K10" s="1"/>
      <c r="L10" s="1"/>
      <c r="M10" s="1"/>
      <c r="N10" s="1"/>
    </row>
    <row r="11" spans="2:14" ht="42" customHeight="1">
      <c r="B11" s="93" t="s">
        <v>97</v>
      </c>
      <c r="C11" s="93"/>
      <c r="D11" s="1"/>
      <c r="E11" s="1"/>
      <c r="F11" s="1"/>
      <c r="G11" s="1"/>
      <c r="H11" s="1"/>
      <c r="I11" s="1"/>
      <c r="J11" s="1"/>
      <c r="K11" s="1"/>
      <c r="L11" s="1"/>
      <c r="M11" s="1"/>
      <c r="N11" s="1"/>
    </row>
    <row r="12" spans="2:14" ht="73.5" customHeight="1">
      <c r="B12" s="93" t="s">
        <v>94</v>
      </c>
      <c r="C12" s="93"/>
      <c r="D12" s="1"/>
      <c r="E12" s="1"/>
      <c r="F12" s="1"/>
      <c r="G12" s="1"/>
      <c r="H12" s="1"/>
      <c r="I12" s="1"/>
      <c r="J12" s="1"/>
      <c r="K12" s="1"/>
      <c r="L12" s="1"/>
      <c r="M12" s="1"/>
      <c r="N12" s="1"/>
    </row>
    <row r="13" spans="2:14" ht="62.25" customHeight="1">
      <c r="B13" s="93" t="s">
        <v>60</v>
      </c>
      <c r="C13" s="93"/>
      <c r="D13" s="1"/>
      <c r="E13" s="1"/>
      <c r="F13" s="1"/>
      <c r="G13" s="1"/>
      <c r="H13" s="1"/>
      <c r="I13" s="1"/>
      <c r="J13" s="1"/>
      <c r="K13" s="1"/>
      <c r="L13" s="1"/>
      <c r="M13" s="1"/>
      <c r="N13" s="1"/>
    </row>
    <row r="14" spans="2:14" ht="48" customHeight="1">
      <c r="B14" s="93" t="s">
        <v>98</v>
      </c>
      <c r="C14" s="93"/>
      <c r="D14" s="1"/>
      <c r="E14" s="1"/>
      <c r="F14" s="1"/>
      <c r="G14" s="1"/>
      <c r="H14" s="1"/>
      <c r="I14" s="1"/>
      <c r="J14" s="1"/>
      <c r="K14" s="1"/>
      <c r="L14" s="1"/>
      <c r="M14" s="1"/>
      <c r="N14" s="1"/>
    </row>
    <row r="15" spans="2:14" ht="18.75" customHeight="1">
      <c r="B15" s="94"/>
      <c r="C15" s="94"/>
      <c r="D15" s="1"/>
      <c r="E15" s="1"/>
      <c r="F15" s="1"/>
      <c r="G15" s="1"/>
      <c r="H15" s="1"/>
      <c r="I15" s="1"/>
      <c r="J15" s="1"/>
      <c r="K15" s="1"/>
      <c r="L15" s="1"/>
      <c r="M15" s="1"/>
      <c r="N15" s="1"/>
    </row>
    <row r="16" spans="3:14" ht="13.5">
      <c r="C16" s="9"/>
      <c r="D16" s="1"/>
      <c r="E16" s="1"/>
      <c r="F16" s="1"/>
      <c r="G16" s="1"/>
      <c r="H16" s="1"/>
      <c r="I16" s="1"/>
      <c r="J16" s="1"/>
      <c r="K16" s="1"/>
      <c r="L16" s="1"/>
      <c r="M16" s="1"/>
      <c r="N16" s="1"/>
    </row>
    <row r="17" spans="3:14" ht="13.5">
      <c r="C17" s="9"/>
      <c r="D17" s="1"/>
      <c r="E17" s="1"/>
      <c r="F17" s="1"/>
      <c r="G17" s="1"/>
      <c r="H17" s="1"/>
      <c r="I17" s="1"/>
      <c r="J17" s="1"/>
      <c r="K17" s="1"/>
      <c r="L17" s="1"/>
      <c r="M17" s="1"/>
      <c r="N17" s="1"/>
    </row>
    <row r="18" spans="3:14" ht="13.5">
      <c r="C18" s="9"/>
      <c r="D18" s="1"/>
      <c r="E18" s="1"/>
      <c r="F18" s="1"/>
      <c r="G18" s="1"/>
      <c r="H18" s="1"/>
      <c r="I18" s="1"/>
      <c r="J18" s="1"/>
      <c r="K18" s="1"/>
      <c r="L18" s="1"/>
      <c r="M18" s="1"/>
      <c r="N18" s="1"/>
    </row>
    <row r="19" spans="3:14" ht="13.5">
      <c r="C19" s="9"/>
      <c r="D19" s="1"/>
      <c r="E19" s="1"/>
      <c r="F19" s="1"/>
      <c r="G19" s="1"/>
      <c r="H19" s="1"/>
      <c r="I19" s="1"/>
      <c r="J19" s="1"/>
      <c r="K19" s="1"/>
      <c r="L19" s="1"/>
      <c r="M19" s="1"/>
      <c r="N19" s="1"/>
    </row>
    <row r="20" spans="3:14" ht="13.5">
      <c r="C20" s="9"/>
      <c r="D20" s="1"/>
      <c r="E20" s="1"/>
      <c r="F20" s="1"/>
      <c r="G20" s="1"/>
      <c r="H20" s="1"/>
      <c r="I20" s="1"/>
      <c r="J20" s="1"/>
      <c r="K20" s="1"/>
      <c r="L20" s="1"/>
      <c r="M20" s="1"/>
      <c r="N20" s="1"/>
    </row>
    <row r="21" spans="3:14" ht="13.5">
      <c r="C21" s="9"/>
      <c r="D21" s="1"/>
      <c r="E21" s="1"/>
      <c r="F21" s="1"/>
      <c r="G21" s="1"/>
      <c r="H21" s="1"/>
      <c r="I21" s="1"/>
      <c r="J21" s="1"/>
      <c r="K21" s="1"/>
      <c r="L21" s="1"/>
      <c r="M21" s="1"/>
      <c r="N21" s="1"/>
    </row>
    <row r="22" spans="3:14" ht="13.5">
      <c r="C22" s="9"/>
      <c r="D22" s="1"/>
      <c r="E22" s="1"/>
      <c r="F22" s="1"/>
      <c r="G22" s="1"/>
      <c r="H22" s="1"/>
      <c r="I22" s="1"/>
      <c r="J22" s="1"/>
      <c r="K22" s="1"/>
      <c r="L22" s="1"/>
      <c r="M22" s="1"/>
      <c r="N22" s="1"/>
    </row>
    <row r="23" spans="3:14" ht="13.5">
      <c r="C23" s="9"/>
      <c r="D23" s="1"/>
      <c r="E23" s="1"/>
      <c r="F23" s="1"/>
      <c r="G23" s="1"/>
      <c r="H23" s="1"/>
      <c r="I23" s="1"/>
      <c r="J23" s="1"/>
      <c r="K23" s="1"/>
      <c r="L23" s="1"/>
      <c r="M23" s="1"/>
      <c r="N23" s="1"/>
    </row>
    <row r="24" spans="3:14" ht="13.5">
      <c r="C24" s="9"/>
      <c r="D24" s="1"/>
      <c r="E24" s="1"/>
      <c r="F24" s="1"/>
      <c r="G24" s="1"/>
      <c r="H24" s="1"/>
      <c r="I24" s="1"/>
      <c r="J24" s="1"/>
      <c r="K24" s="1"/>
      <c r="L24" s="1"/>
      <c r="M24" s="1"/>
      <c r="N24" s="1"/>
    </row>
    <row r="25" spans="3:14" ht="13.5">
      <c r="C25" s="9"/>
      <c r="D25" s="1"/>
      <c r="E25" s="1"/>
      <c r="F25" s="1"/>
      <c r="G25" s="1"/>
      <c r="H25" s="1"/>
      <c r="I25" s="1"/>
      <c r="J25" s="1"/>
      <c r="K25" s="1"/>
      <c r="L25" s="1"/>
      <c r="M25" s="1"/>
      <c r="N25" s="1"/>
    </row>
    <row r="26" spans="3:14" ht="13.5">
      <c r="C26" s="9"/>
      <c r="D26" s="1"/>
      <c r="E26" s="1"/>
      <c r="F26" s="1"/>
      <c r="G26" s="1"/>
      <c r="H26" s="1"/>
      <c r="I26" s="1"/>
      <c r="J26" s="1"/>
      <c r="K26" s="1"/>
      <c r="L26" s="1"/>
      <c r="M26" s="1"/>
      <c r="N26" s="1"/>
    </row>
    <row r="27" spans="3:14" ht="13.5">
      <c r="C27" s="9"/>
      <c r="D27" s="1"/>
      <c r="E27" s="1"/>
      <c r="F27" s="1"/>
      <c r="G27" s="1"/>
      <c r="H27" s="1"/>
      <c r="I27" s="1"/>
      <c r="J27" s="1"/>
      <c r="K27" s="1"/>
      <c r="L27" s="1"/>
      <c r="M27" s="1"/>
      <c r="N27" s="1"/>
    </row>
    <row r="28" spans="3:14" ht="13.5">
      <c r="C28" s="9"/>
      <c r="D28" s="1"/>
      <c r="E28" s="1"/>
      <c r="F28" s="1"/>
      <c r="G28" s="1"/>
      <c r="H28" s="1"/>
      <c r="I28" s="1"/>
      <c r="J28" s="1"/>
      <c r="K28" s="1"/>
      <c r="L28" s="1"/>
      <c r="M28" s="1"/>
      <c r="N28" s="1"/>
    </row>
    <row r="29" spans="3:14" ht="13.5">
      <c r="C29" s="9"/>
      <c r="D29" s="1"/>
      <c r="E29" s="1"/>
      <c r="F29" s="1"/>
      <c r="G29" s="1"/>
      <c r="H29" s="1"/>
      <c r="I29" s="1"/>
      <c r="J29" s="1"/>
      <c r="K29" s="1"/>
      <c r="L29" s="1"/>
      <c r="M29" s="1"/>
      <c r="N29" s="1"/>
    </row>
    <row r="30" spans="3:14" ht="13.5">
      <c r="C30" s="9"/>
      <c r="D30" s="1"/>
      <c r="E30" s="1"/>
      <c r="F30" s="1"/>
      <c r="G30" s="1"/>
      <c r="H30" s="1"/>
      <c r="I30" s="1"/>
      <c r="J30" s="1"/>
      <c r="K30" s="1"/>
      <c r="L30" s="1"/>
      <c r="M30" s="1"/>
      <c r="N30" s="1"/>
    </row>
    <row r="31" spans="3:14" ht="13.5">
      <c r="C31" s="9"/>
      <c r="D31" s="1"/>
      <c r="E31" s="1"/>
      <c r="F31" s="1"/>
      <c r="G31" s="1"/>
      <c r="H31" s="1"/>
      <c r="I31" s="1"/>
      <c r="J31" s="1"/>
      <c r="K31" s="1"/>
      <c r="L31" s="1"/>
      <c r="M31" s="1"/>
      <c r="N31" s="1"/>
    </row>
    <row r="32" spans="3:14" ht="12.75">
      <c r="C32" s="2"/>
      <c r="D32" s="1"/>
      <c r="E32" s="1"/>
      <c r="F32" s="1"/>
      <c r="G32" s="1"/>
      <c r="H32" s="1"/>
      <c r="I32" s="1"/>
      <c r="J32" s="1"/>
      <c r="K32" s="1"/>
      <c r="L32" s="1"/>
      <c r="M32" s="1"/>
      <c r="N32" s="1"/>
    </row>
    <row r="33" spans="3:14" ht="12.75">
      <c r="C33" s="2"/>
      <c r="D33" s="1"/>
      <c r="E33" s="1"/>
      <c r="F33" s="1"/>
      <c r="G33" s="1"/>
      <c r="H33" s="1"/>
      <c r="I33" s="1"/>
      <c r="J33" s="1"/>
      <c r="K33" s="1"/>
      <c r="L33" s="1"/>
      <c r="M33" s="1"/>
      <c r="N33" s="1"/>
    </row>
    <row r="34" spans="3:14" ht="12.75">
      <c r="C34" s="2"/>
      <c r="D34" s="1"/>
      <c r="E34" s="1"/>
      <c r="F34" s="1"/>
      <c r="G34" s="1"/>
      <c r="H34" s="1"/>
      <c r="I34" s="1"/>
      <c r="J34" s="1"/>
      <c r="K34" s="1"/>
      <c r="L34" s="1"/>
      <c r="M34" s="1"/>
      <c r="N34" s="1"/>
    </row>
    <row r="35" spans="3:14" ht="12.75">
      <c r="C35" s="2"/>
      <c r="D35" s="1"/>
      <c r="E35" s="1"/>
      <c r="F35" s="1"/>
      <c r="G35" s="1"/>
      <c r="H35" s="1"/>
      <c r="I35" s="1"/>
      <c r="J35" s="1"/>
      <c r="K35" s="1"/>
      <c r="L35" s="1"/>
      <c r="M35" s="1"/>
      <c r="N35" s="1"/>
    </row>
    <row r="36" spans="3:14" ht="12.75">
      <c r="C36" s="2"/>
      <c r="D36" s="1"/>
      <c r="E36" s="1"/>
      <c r="F36" s="1"/>
      <c r="G36" s="1"/>
      <c r="H36" s="1"/>
      <c r="I36" s="1"/>
      <c r="J36" s="1"/>
      <c r="K36" s="1"/>
      <c r="L36" s="1"/>
      <c r="M36" s="1"/>
      <c r="N36" s="1"/>
    </row>
    <row r="37" spans="3:14" ht="12.75">
      <c r="C37" s="2"/>
      <c r="D37" s="1"/>
      <c r="E37" s="1"/>
      <c r="F37" s="1"/>
      <c r="G37" s="1"/>
      <c r="H37" s="1"/>
      <c r="I37" s="1"/>
      <c r="J37" s="1"/>
      <c r="K37" s="1"/>
      <c r="L37" s="1"/>
      <c r="M37" s="1"/>
      <c r="N37" s="1"/>
    </row>
    <row r="38" spans="3:14" ht="12.75">
      <c r="C38" s="2"/>
      <c r="D38" s="1"/>
      <c r="E38" s="1"/>
      <c r="F38" s="1"/>
      <c r="G38" s="1"/>
      <c r="H38" s="1"/>
      <c r="I38" s="1"/>
      <c r="J38" s="1"/>
      <c r="K38" s="1"/>
      <c r="L38" s="1"/>
      <c r="M38" s="1"/>
      <c r="N38" s="1"/>
    </row>
    <row r="39" spans="3:14" ht="12.75">
      <c r="C39" s="2"/>
      <c r="D39" s="1"/>
      <c r="E39" s="1"/>
      <c r="F39" s="1"/>
      <c r="G39" s="1"/>
      <c r="H39" s="1"/>
      <c r="I39" s="1"/>
      <c r="J39" s="1"/>
      <c r="K39" s="1"/>
      <c r="L39" s="1"/>
      <c r="M39" s="1"/>
      <c r="N39" s="1"/>
    </row>
    <row r="40" spans="3:14" ht="12.75">
      <c r="C40" s="2"/>
      <c r="D40" s="1"/>
      <c r="E40" s="1"/>
      <c r="F40" s="1"/>
      <c r="G40" s="1"/>
      <c r="H40" s="1"/>
      <c r="I40" s="1"/>
      <c r="J40" s="1"/>
      <c r="K40" s="1"/>
      <c r="L40" s="1"/>
      <c r="M40" s="1"/>
      <c r="N40" s="1"/>
    </row>
    <row r="41" spans="3:14" ht="12.75">
      <c r="C41" s="2"/>
      <c r="D41" s="1"/>
      <c r="E41" s="1"/>
      <c r="F41" s="1"/>
      <c r="G41" s="1"/>
      <c r="H41" s="1"/>
      <c r="I41" s="1"/>
      <c r="J41" s="1"/>
      <c r="K41" s="1"/>
      <c r="L41" s="1"/>
      <c r="M41" s="1"/>
      <c r="N41" s="1"/>
    </row>
    <row r="42" spans="3:14" ht="12.75">
      <c r="C42" s="2"/>
      <c r="D42" s="1"/>
      <c r="E42" s="1"/>
      <c r="F42" s="1"/>
      <c r="G42" s="1"/>
      <c r="H42" s="1"/>
      <c r="I42" s="1"/>
      <c r="J42" s="1"/>
      <c r="K42" s="1"/>
      <c r="L42" s="1"/>
      <c r="M42" s="1"/>
      <c r="N42" s="1"/>
    </row>
    <row r="43" spans="3:14" ht="12.75">
      <c r="C43" s="2"/>
      <c r="D43" s="1"/>
      <c r="E43" s="1"/>
      <c r="F43" s="1"/>
      <c r="G43" s="1"/>
      <c r="H43" s="1"/>
      <c r="I43" s="1"/>
      <c r="J43" s="1"/>
      <c r="K43" s="1"/>
      <c r="L43" s="1"/>
      <c r="M43" s="1"/>
      <c r="N43" s="1"/>
    </row>
    <row r="44" spans="3:14" ht="12.75">
      <c r="C44" s="2"/>
      <c r="D44" s="1"/>
      <c r="E44" s="1"/>
      <c r="F44" s="1"/>
      <c r="G44" s="1"/>
      <c r="H44" s="1"/>
      <c r="I44" s="1"/>
      <c r="J44" s="1"/>
      <c r="K44" s="1"/>
      <c r="L44" s="1"/>
      <c r="M44" s="1"/>
      <c r="N44" s="1"/>
    </row>
    <row r="45" spans="3:14" ht="12.75">
      <c r="C45" s="2"/>
      <c r="D45" s="1"/>
      <c r="E45" s="1"/>
      <c r="F45" s="1"/>
      <c r="G45" s="1"/>
      <c r="H45" s="1"/>
      <c r="I45" s="1"/>
      <c r="J45" s="1"/>
      <c r="K45" s="1"/>
      <c r="L45" s="1"/>
      <c r="M45" s="1"/>
      <c r="N45" s="1"/>
    </row>
  </sheetData>
  <sheetProtection sheet="1"/>
  <mergeCells count="10">
    <mergeCell ref="B14:C14"/>
    <mergeCell ref="B15:C15"/>
    <mergeCell ref="B10:C10"/>
    <mergeCell ref="B11:C11"/>
    <mergeCell ref="B5:C5"/>
    <mergeCell ref="B1:C1"/>
    <mergeCell ref="B4:C4"/>
    <mergeCell ref="B3:C3"/>
    <mergeCell ref="B12:C12"/>
    <mergeCell ref="B13:C13"/>
  </mergeCells>
  <printOptions/>
  <pageMargins left="0.7874015748031497" right="0.7874015748031497" top="0.3937007874015748" bottom="0.5905511811023623" header="0.5118110236220472" footer="0.5118110236220472"/>
  <pageSetup horizontalDpi="600" verticalDpi="600" orientation="portrait" paperSize="9" r:id="rId1"/>
  <headerFooter alignWithMargins="0">
    <oddFooter>&amp;L   Einschätzung des Infektionsdrucks durch Weideparasiten &amp;R© FiBL &amp; FRI 2014</oddFooter>
  </headerFooter>
</worksheet>
</file>

<file path=xl/worksheets/sheet2.xml><?xml version="1.0" encoding="utf-8"?>
<worksheet xmlns="http://schemas.openxmlformats.org/spreadsheetml/2006/main" xmlns:r="http://schemas.openxmlformats.org/officeDocument/2006/relationships">
  <sheetPr>
    <tabColor theme="7" tint="-0.24997000396251678"/>
  </sheetPr>
  <dimension ref="A1:I28"/>
  <sheetViews>
    <sheetView showGridLines="0" showRowColHeaders="0" showZeros="0" zoomScaleSheetLayoutView="100" workbookViewId="0" topLeftCell="A1">
      <selection activeCell="C4" sqref="C4"/>
    </sheetView>
  </sheetViews>
  <sheetFormatPr defaultColWidth="11.421875" defaultRowHeight="12.75"/>
  <cols>
    <col min="1" max="1" width="1.7109375" style="18" customWidth="1"/>
    <col min="2" max="2" width="7.28125" style="18" customWidth="1"/>
    <col min="3" max="3" width="15.57421875" style="18" customWidth="1"/>
    <col min="4" max="4" width="3.7109375" style="18" customWidth="1"/>
    <col min="5" max="5" width="39.28125" style="18" customWidth="1"/>
    <col min="6" max="6" width="7.57421875" style="18" customWidth="1"/>
    <col min="7" max="7" width="11.8515625" style="18" customWidth="1"/>
    <col min="8" max="8" width="22.421875" style="18" customWidth="1"/>
    <col min="9" max="9" width="19.28125" style="18" customWidth="1"/>
    <col min="10" max="10" width="20.421875" style="18" customWidth="1"/>
    <col min="11" max="16384" width="11.421875" style="18" customWidth="1"/>
  </cols>
  <sheetData>
    <row r="1" spans="2:3" ht="28.5" customHeight="1">
      <c r="B1" s="50" t="s">
        <v>58</v>
      </c>
      <c r="C1" s="50"/>
    </row>
    <row r="2" spans="2:7" s="19" customFormat="1" ht="32.25" customHeight="1">
      <c r="B2" s="118" t="s">
        <v>99</v>
      </c>
      <c r="C2" s="118"/>
      <c r="D2" s="118"/>
      <c r="E2" s="118"/>
      <c r="F2" s="118"/>
      <c r="G2" s="118"/>
    </row>
    <row r="3" spans="2:7" s="19" customFormat="1" ht="12" customHeight="1">
      <c r="B3" s="41"/>
      <c r="C3" s="41"/>
      <c r="D3" s="41"/>
      <c r="E3" s="41"/>
      <c r="F3" s="41"/>
      <c r="G3" s="41"/>
    </row>
    <row r="4" spans="1:7" s="19" customFormat="1" ht="15.75" customHeight="1">
      <c r="A4" s="75"/>
      <c r="B4" s="80" t="s">
        <v>93</v>
      </c>
      <c r="C4" s="88"/>
      <c r="D4" s="41"/>
      <c r="E4" s="41"/>
      <c r="F4" s="41"/>
      <c r="G4" s="41"/>
    </row>
    <row r="5" spans="1:7" s="19" customFormat="1" ht="15" customHeight="1">
      <c r="A5" s="75"/>
      <c r="B5" s="80" t="s">
        <v>91</v>
      </c>
      <c r="C5" s="89"/>
      <c r="D5" s="41"/>
      <c r="E5" s="41"/>
      <c r="F5" s="41"/>
      <c r="G5" s="41"/>
    </row>
    <row r="7" spans="1:8" ht="27.75" customHeight="1">
      <c r="A7" s="51"/>
      <c r="B7" s="123" t="s">
        <v>9</v>
      </c>
      <c r="C7" s="124"/>
      <c r="D7" s="119" t="s">
        <v>8</v>
      </c>
      <c r="E7" s="119"/>
      <c r="F7" s="57" t="s">
        <v>6</v>
      </c>
      <c r="G7" s="52" t="s">
        <v>40</v>
      </c>
      <c r="H7" s="20"/>
    </row>
    <row r="8" spans="1:8" ht="18" customHeight="1">
      <c r="A8" s="51"/>
      <c r="B8" s="97" t="s">
        <v>29</v>
      </c>
      <c r="C8" s="98"/>
      <c r="D8" s="120" t="s">
        <v>2</v>
      </c>
      <c r="E8" s="120"/>
      <c r="F8" s="58">
        <v>1</v>
      </c>
      <c r="G8" s="113"/>
      <c r="H8" s="21"/>
    </row>
    <row r="9" spans="1:8" ht="18.75" customHeight="1">
      <c r="A9" s="53"/>
      <c r="B9" s="99"/>
      <c r="C9" s="100"/>
      <c r="D9" s="121" t="s">
        <v>1</v>
      </c>
      <c r="E9" s="121"/>
      <c r="F9" s="59">
        <v>3</v>
      </c>
      <c r="G9" s="114"/>
      <c r="H9" s="22"/>
    </row>
    <row r="10" spans="1:8" ht="18.75" customHeight="1">
      <c r="A10" s="54"/>
      <c r="B10" s="101"/>
      <c r="C10" s="102"/>
      <c r="D10" s="122" t="s">
        <v>3</v>
      </c>
      <c r="E10" s="122"/>
      <c r="F10" s="60">
        <v>5</v>
      </c>
      <c r="G10" s="115"/>
      <c r="H10" s="23"/>
    </row>
    <row r="11" spans="1:7" ht="22.5" customHeight="1">
      <c r="A11" s="51"/>
      <c r="B11" s="97" t="s">
        <v>34</v>
      </c>
      <c r="C11" s="98"/>
      <c r="D11" s="103" t="s">
        <v>31</v>
      </c>
      <c r="E11" s="103"/>
      <c r="F11" s="58">
        <v>1</v>
      </c>
      <c r="G11" s="113"/>
    </row>
    <row r="12" spans="1:7" ht="19.5" customHeight="1">
      <c r="A12" s="53"/>
      <c r="B12" s="99"/>
      <c r="C12" s="100"/>
      <c r="D12" s="104" t="s">
        <v>32</v>
      </c>
      <c r="E12" s="104"/>
      <c r="F12" s="59">
        <v>4</v>
      </c>
      <c r="G12" s="114"/>
    </row>
    <row r="13" spans="1:7" ht="21" customHeight="1">
      <c r="A13" s="54"/>
      <c r="B13" s="101"/>
      <c r="C13" s="102"/>
      <c r="D13" s="112" t="s">
        <v>33</v>
      </c>
      <c r="E13" s="112"/>
      <c r="F13" s="60">
        <v>9</v>
      </c>
      <c r="G13" s="115"/>
    </row>
    <row r="14" spans="1:7" ht="73.5" customHeight="1">
      <c r="A14" s="51"/>
      <c r="B14" s="97" t="s">
        <v>30</v>
      </c>
      <c r="C14" s="98"/>
      <c r="D14" s="103" t="s">
        <v>52</v>
      </c>
      <c r="E14" s="103"/>
      <c r="F14" s="58">
        <v>1</v>
      </c>
      <c r="G14" s="113"/>
    </row>
    <row r="15" spans="1:7" ht="30.75" customHeight="1">
      <c r="A15" s="53"/>
      <c r="B15" s="99"/>
      <c r="C15" s="100"/>
      <c r="D15" s="104" t="s">
        <v>38</v>
      </c>
      <c r="E15" s="104"/>
      <c r="F15" s="59">
        <v>4</v>
      </c>
      <c r="G15" s="114"/>
    </row>
    <row r="16" spans="1:7" ht="33.75" customHeight="1">
      <c r="A16" s="54"/>
      <c r="B16" s="101"/>
      <c r="C16" s="102"/>
      <c r="D16" s="112" t="s">
        <v>37</v>
      </c>
      <c r="E16" s="112"/>
      <c r="F16" s="60">
        <v>7</v>
      </c>
      <c r="G16" s="115"/>
    </row>
    <row r="17" spans="1:7" ht="31.5" customHeight="1">
      <c r="A17" s="51"/>
      <c r="B17" s="97" t="s">
        <v>89</v>
      </c>
      <c r="C17" s="98"/>
      <c r="D17" s="103" t="s">
        <v>36</v>
      </c>
      <c r="E17" s="103"/>
      <c r="F17" s="58">
        <v>1</v>
      </c>
      <c r="G17" s="113"/>
    </row>
    <row r="18" spans="1:7" ht="18.75" customHeight="1">
      <c r="A18" s="53"/>
      <c r="B18" s="99"/>
      <c r="C18" s="100"/>
      <c r="D18" s="104" t="s">
        <v>7</v>
      </c>
      <c r="E18" s="104"/>
      <c r="F18" s="59">
        <v>4</v>
      </c>
      <c r="G18" s="114"/>
    </row>
    <row r="19" spans="1:7" ht="48" customHeight="1">
      <c r="A19" s="54"/>
      <c r="B19" s="101"/>
      <c r="C19" s="102"/>
      <c r="D19" s="112" t="s">
        <v>35</v>
      </c>
      <c r="E19" s="112"/>
      <c r="F19" s="60">
        <v>7</v>
      </c>
      <c r="G19" s="115"/>
    </row>
    <row r="20" spans="1:7" ht="21.75" customHeight="1">
      <c r="A20" s="54"/>
      <c r="B20" s="55"/>
      <c r="C20" s="55"/>
      <c r="D20" s="56"/>
      <c r="E20" s="106" t="s">
        <v>39</v>
      </c>
      <c r="F20" s="107"/>
      <c r="G20" s="87">
        <f>SUM(G8:G19)</f>
        <v>0</v>
      </c>
    </row>
    <row r="21" spans="2:7" ht="29.25" customHeight="1">
      <c r="B21" s="24"/>
      <c r="C21" s="91">
        <f>IF(AND(G20&gt;=4,G20&lt;=28),"Mit","")</f>
      </c>
      <c r="D21" s="91">
        <f>G20</f>
        <v>0</v>
      </c>
      <c r="E21" s="111">
        <f>IF(AND(G20&gt;=4,G20&lt;=9),"Punkten besteht für diesen Betrieb ein geringes Risiko",IF(AND(G20&gt;=10,G20&lt;=15),"Punkten besteht für diesen Betrieb ein mittleres Risiko",IF(AND(G20&gt;=16,G20&lt;=28),"Punkten besteht für diesen Betrieb ein erhöhtes Risiko","")))</f>
      </c>
      <c r="F21" s="111"/>
      <c r="G21" s="111"/>
    </row>
    <row r="22" spans="2:9" ht="15.75" customHeight="1">
      <c r="B22" s="108"/>
      <c r="C22" s="108"/>
      <c r="D22" s="109"/>
      <c r="E22" s="109"/>
      <c r="F22" s="110"/>
      <c r="G22" s="110"/>
      <c r="H22" s="25"/>
      <c r="I22" s="20"/>
    </row>
    <row r="23" spans="2:8" ht="19.5" customHeight="1">
      <c r="B23" s="117">
        <f>IF(AND(G20&gt;=4,G20&lt;=28),"Empfehlungen","")</f>
      </c>
      <c r="C23" s="117"/>
      <c r="D23" s="117"/>
      <c r="E23" s="117"/>
      <c r="F23" s="117"/>
      <c r="G23" s="117"/>
      <c r="H23" s="26"/>
    </row>
    <row r="24" spans="2:8" ht="6.75" customHeight="1">
      <c r="B24" s="116"/>
      <c r="C24" s="116"/>
      <c r="D24" s="116"/>
      <c r="E24" s="116"/>
      <c r="F24" s="116"/>
      <c r="G24" s="116"/>
      <c r="H24" s="26"/>
    </row>
    <row r="25" spans="2:8" ht="111.75" customHeight="1">
      <c r="B25" s="105">
        <f>IF(AND(G20&gt;=4,G20&lt;=9),Texte!B5,IF(AND(G20&gt;=10,G20&lt;=15),Texte!B6,IF(AND(G20&gt;=16,G20&lt;=28),Texte!B7,"")))</f>
      </c>
      <c r="C25" s="105"/>
      <c r="D25" s="105"/>
      <c r="E25" s="105"/>
      <c r="F25" s="105"/>
      <c r="G25" s="105"/>
      <c r="H25" s="26"/>
    </row>
    <row r="26" spans="2:8" ht="39.75" customHeight="1">
      <c r="B26" s="105">
        <f>IF(AND(G20&gt;=10,G20&lt;=15),Texte!C6,IF(AND(G20&gt;=16,G20&lt;=28),Texte!C7,""))</f>
      </c>
      <c r="C26" s="105"/>
      <c r="D26" s="105"/>
      <c r="E26" s="105"/>
      <c r="F26" s="105"/>
      <c r="G26" s="105"/>
      <c r="H26" s="26"/>
    </row>
    <row r="27" spans="2:9" ht="13.5">
      <c r="B27" s="20"/>
      <c r="C27" s="20"/>
      <c r="D27" s="20"/>
      <c r="E27" s="20"/>
      <c r="F27" s="27"/>
      <c r="G27" s="20"/>
      <c r="H27" s="20"/>
      <c r="I27" s="20"/>
    </row>
    <row r="28" spans="2:9" ht="13.5">
      <c r="B28" s="20"/>
      <c r="C28" s="20"/>
      <c r="D28" s="20"/>
      <c r="E28" s="20"/>
      <c r="F28" s="27"/>
      <c r="G28" s="20"/>
      <c r="H28" s="20"/>
      <c r="I28" s="20"/>
    </row>
  </sheetData>
  <sheetProtection sheet="1"/>
  <mergeCells count="30">
    <mergeCell ref="D16:E16"/>
    <mergeCell ref="B11:C13"/>
    <mergeCell ref="B2:G2"/>
    <mergeCell ref="D7:E7"/>
    <mergeCell ref="D8:E8"/>
    <mergeCell ref="D9:E9"/>
    <mergeCell ref="D10:E10"/>
    <mergeCell ref="G8:G10"/>
    <mergeCell ref="B7:C7"/>
    <mergeCell ref="B8:C10"/>
    <mergeCell ref="D18:E18"/>
    <mergeCell ref="D19:E19"/>
    <mergeCell ref="G17:G19"/>
    <mergeCell ref="G11:G13"/>
    <mergeCell ref="G14:G16"/>
    <mergeCell ref="B24:G24"/>
    <mergeCell ref="B23:G23"/>
    <mergeCell ref="D13:E13"/>
    <mergeCell ref="D14:E14"/>
    <mergeCell ref="D15:E15"/>
    <mergeCell ref="B14:C16"/>
    <mergeCell ref="B17:C19"/>
    <mergeCell ref="D11:E11"/>
    <mergeCell ref="D12:E12"/>
    <mergeCell ref="B25:G25"/>
    <mergeCell ref="B26:G26"/>
    <mergeCell ref="E20:F20"/>
    <mergeCell ref="B22:G22"/>
    <mergeCell ref="E21:G21"/>
    <mergeCell ref="D17:E17"/>
  </mergeCells>
  <conditionalFormatting sqref="D21">
    <cfRule type="expression" priority="18" dxfId="11" stopIfTrue="1">
      <formula>AND(G20&gt;=16,G20&lt;=28)</formula>
    </cfRule>
    <cfRule type="expression" priority="19" dxfId="10" stopIfTrue="1">
      <formula>AND(G20&gt;=10,G20&lt;=15)</formula>
    </cfRule>
    <cfRule type="expression" priority="28" dxfId="9" stopIfTrue="1">
      <formula>AND(G20&gt;=4,G20&lt;=9)</formula>
    </cfRule>
  </conditionalFormatting>
  <conditionalFormatting sqref="G8">
    <cfRule type="cellIs" priority="53" dxfId="0" operator="equal" stopIfTrue="1">
      <formula>3</formula>
    </cfRule>
    <cfRule type="cellIs" priority="54" dxfId="83" operator="equal" stopIfTrue="1">
      <formula>1</formula>
    </cfRule>
    <cfRule type="cellIs" priority="57" dxfId="2" operator="equal" stopIfTrue="1">
      <formula>5</formula>
    </cfRule>
  </conditionalFormatting>
  <conditionalFormatting sqref="G11">
    <cfRule type="cellIs" priority="46" dxfId="2" operator="equal" stopIfTrue="1">
      <formula>9</formula>
    </cfRule>
    <cfRule type="cellIs" priority="47" dxfId="1" operator="equal" stopIfTrue="1">
      <formula>1</formula>
    </cfRule>
    <cfRule type="cellIs" priority="48" dxfId="0" operator="equal" stopIfTrue="1">
      <formula>4</formula>
    </cfRule>
  </conditionalFormatting>
  <conditionalFormatting sqref="G14">
    <cfRule type="cellIs" priority="43" dxfId="2" operator="equal" stopIfTrue="1">
      <formula>7</formula>
    </cfRule>
    <cfRule type="cellIs" priority="44" dxfId="1" operator="equal" stopIfTrue="1">
      <formula>1</formula>
    </cfRule>
    <cfRule type="cellIs" priority="45" dxfId="0" operator="equal" stopIfTrue="1">
      <formula>4</formula>
    </cfRule>
  </conditionalFormatting>
  <conditionalFormatting sqref="G17">
    <cfRule type="cellIs" priority="24" dxfId="2" operator="equal" stopIfTrue="1">
      <formula>7</formula>
    </cfRule>
    <cfRule type="cellIs" priority="25" dxfId="1" operator="equal" stopIfTrue="1">
      <formula>1</formula>
    </cfRule>
    <cfRule type="cellIs" priority="26" dxfId="0" operator="equal" stopIfTrue="1">
      <formula>4</formula>
    </cfRule>
  </conditionalFormatting>
  <conditionalFormatting sqref="E21">
    <cfRule type="expression" priority="27" dxfId="10" stopIfTrue="1">
      <formula>AND(G20&gt;=10,G20&lt;=15)</formula>
    </cfRule>
    <cfRule type="expression" priority="30" dxfId="9" stopIfTrue="1">
      <formula>AND(G20&gt;=4,G20&lt;=9)</formula>
    </cfRule>
  </conditionalFormatting>
  <conditionalFormatting sqref="E21:G21">
    <cfRule type="expression" priority="20" dxfId="11" stopIfTrue="1">
      <formula>AND(G20&gt;=16,G20&lt;=28)</formula>
    </cfRule>
  </conditionalFormatting>
  <conditionalFormatting sqref="A25">
    <cfRule type="expression" priority="7" dxfId="63" stopIfTrue="1">
      <formula>AND(G22&gt;=16,G22&lt;=28)</formula>
    </cfRule>
    <cfRule type="expression" priority="8" dxfId="62" stopIfTrue="1">
      <formula>AND(G22&gt;=10,G22&lt;=15)</formula>
    </cfRule>
    <cfRule type="expression" priority="9" dxfId="64" stopIfTrue="1">
      <formula>AND(G22&gt;=4,G22&lt;=9)</formula>
    </cfRule>
  </conditionalFormatting>
  <conditionalFormatting sqref="A23:G25">
    <cfRule type="expression" priority="13" dxfId="63" stopIfTrue="1">
      <formula>AND($G$20&gt;=16,$G$20&lt;=28)</formula>
    </cfRule>
    <cfRule type="expression" priority="14" dxfId="62" stopIfTrue="1">
      <formula>AND($G$20&gt;=10,$G$20&lt;=15)</formula>
    </cfRule>
    <cfRule type="expression" priority="15" dxfId="64" stopIfTrue="1">
      <formula>AND($G$20&gt;=4,$G$20&lt;=9)</formula>
    </cfRule>
  </conditionalFormatting>
  <conditionalFormatting sqref="A26:G26">
    <cfRule type="expression" priority="1" dxfId="63" stopIfTrue="1">
      <formula>AND($G$20&gt;=16,$G$20&lt;=28)</formula>
    </cfRule>
    <cfRule type="expression" priority="2" dxfId="62" stopIfTrue="1">
      <formula>AND($G$20&gt;=10,$G$20&lt;=15)</formula>
    </cfRule>
  </conditionalFormatting>
  <conditionalFormatting sqref="C21">
    <cfRule type="expression" priority="16" dxfId="11">
      <formula>AND(G20&gt;=16,G20&lt;=28)</formula>
    </cfRule>
    <cfRule type="expression" priority="17" dxfId="10">
      <formula>AND(G20&gt;=10,G20&lt;=15)</formula>
    </cfRule>
    <cfRule type="expression" priority="29" dxfId="9">
      <formula>AND(G20&gt;=4,G20&lt;=9)</formula>
    </cfRule>
  </conditionalFormatting>
  <dataValidations count="4">
    <dataValidation type="list" allowBlank="1" showInputMessage="1" showErrorMessage="1" sqref="G8:G10">
      <formula1>$F$8:$F$10</formula1>
    </dataValidation>
    <dataValidation type="list" allowBlank="1" showInputMessage="1" showErrorMessage="1" sqref="G11:G13">
      <formula1>$F$11:$F$13</formula1>
    </dataValidation>
    <dataValidation type="list" allowBlank="1" showInputMessage="1" showErrorMessage="1" sqref="G14:G16">
      <formula1>$F$14:$F$16</formula1>
    </dataValidation>
    <dataValidation type="list" allowBlank="1" showInputMessage="1" showErrorMessage="1" sqref="G17:G19">
      <formula1>$F$17:$F$19</formula1>
    </dataValidation>
  </dataValidations>
  <printOptions/>
  <pageMargins left="0.7874015748031497" right="0.7874015748031497" top="0.3937007874015748" bottom="0.5905511811023623" header="0.5118110236220472" footer="0.5118110236220472"/>
  <pageSetup fitToHeight="2" horizontalDpi="600" verticalDpi="600" orientation="portrait" paperSize="9" r:id="rId1"/>
  <headerFooter alignWithMargins="0">
    <oddFooter>&amp;LEinschätzung des Infektionsdrucks durch Weideparasiten&amp;R© FiBL &amp; FRI 2014</oddFooter>
  </headerFooter>
  <colBreaks count="1" manualBreakCount="1">
    <brk id="7" max="26" man="1"/>
  </colBreaks>
</worksheet>
</file>

<file path=xl/worksheets/sheet3.xml><?xml version="1.0" encoding="utf-8"?>
<worksheet xmlns="http://schemas.openxmlformats.org/spreadsheetml/2006/main" xmlns:r="http://schemas.openxmlformats.org/officeDocument/2006/relationships">
  <sheetPr>
    <tabColor theme="2" tint="-0.7499799728393555"/>
  </sheetPr>
  <dimension ref="A1:L30"/>
  <sheetViews>
    <sheetView showGridLines="0" showZeros="0" workbookViewId="0" topLeftCell="A1">
      <selection activeCell="F4" sqref="F4:F5"/>
    </sheetView>
  </sheetViews>
  <sheetFormatPr defaultColWidth="11.421875" defaultRowHeight="12.75"/>
  <cols>
    <col min="1" max="1" width="1.7109375" style="28" customWidth="1"/>
    <col min="2" max="2" width="7.28125" style="28" customWidth="1"/>
    <col min="3" max="3" width="15.57421875" style="28" customWidth="1"/>
    <col min="4" max="4" width="24.28125" style="28" customWidth="1"/>
    <col min="5" max="5" width="3.8515625" style="28" customWidth="1"/>
    <col min="6" max="9" width="8.57421875" style="28" customWidth="1"/>
    <col min="10" max="16384" width="11.57421875" style="28" customWidth="1"/>
  </cols>
  <sheetData>
    <row r="1" spans="2:9" ht="25.5" customHeight="1">
      <c r="B1" s="49" t="s">
        <v>59</v>
      </c>
      <c r="C1" s="49"/>
      <c r="D1" s="18"/>
      <c r="E1" s="18"/>
      <c r="F1" s="18"/>
      <c r="G1" s="18"/>
      <c r="H1" s="18"/>
      <c r="I1" s="18"/>
    </row>
    <row r="2" spans="2:3" s="19" customFormat="1" ht="17.25" customHeight="1">
      <c r="B2" s="92" t="s">
        <v>88</v>
      </c>
      <c r="C2" s="33"/>
    </row>
    <row r="3" spans="2:3" s="19" customFormat="1" ht="8.25" customHeight="1">
      <c r="B3" s="29"/>
      <c r="C3" s="29"/>
    </row>
    <row r="4" spans="1:9" s="19" customFormat="1" ht="13.5" customHeight="1">
      <c r="A4" s="76"/>
      <c r="B4" s="81" t="s">
        <v>93</v>
      </c>
      <c r="C4" s="82">
        <f>'Fragebogen Betrieb'!C4</f>
        <v>0</v>
      </c>
      <c r="D4" s="127" t="s">
        <v>92</v>
      </c>
      <c r="E4" s="128"/>
      <c r="F4" s="125"/>
      <c r="G4" s="125"/>
      <c r="H4" s="125"/>
      <c r="I4" s="125"/>
    </row>
    <row r="5" spans="1:10" ht="14.25" customHeight="1">
      <c r="A5" s="61"/>
      <c r="B5" s="81" t="s">
        <v>91</v>
      </c>
      <c r="C5" s="82">
        <f>'Fragebogen Betrieb'!C5</f>
        <v>0</v>
      </c>
      <c r="D5" s="129"/>
      <c r="E5" s="130"/>
      <c r="F5" s="126"/>
      <c r="G5" s="126"/>
      <c r="H5" s="126"/>
      <c r="I5" s="126"/>
      <c r="J5" s="90"/>
    </row>
    <row r="6" spans="1:9" ht="15">
      <c r="A6" s="77"/>
      <c r="B6" s="78"/>
      <c r="C6" s="79"/>
      <c r="D6" s="106" t="s">
        <v>6</v>
      </c>
      <c r="E6" s="136"/>
      <c r="F6" s="146" t="s">
        <v>40</v>
      </c>
      <c r="G6" s="147"/>
      <c r="H6" s="147"/>
      <c r="I6" s="148"/>
    </row>
    <row r="7" spans="1:9" ht="26.25" customHeight="1">
      <c r="A7" s="62"/>
      <c r="B7" s="97" t="s">
        <v>53</v>
      </c>
      <c r="C7" s="97"/>
      <c r="D7" s="66" t="s">
        <v>0</v>
      </c>
      <c r="E7" s="67">
        <v>1</v>
      </c>
      <c r="F7" s="131"/>
      <c r="G7" s="131"/>
      <c r="H7" s="131"/>
      <c r="I7" s="131"/>
    </row>
    <row r="8" spans="1:9" ht="26.25">
      <c r="A8" s="63"/>
      <c r="B8" s="99"/>
      <c r="C8" s="99"/>
      <c r="D8" s="68" t="s">
        <v>44</v>
      </c>
      <c r="E8" s="69">
        <v>4</v>
      </c>
      <c r="F8" s="144"/>
      <c r="G8" s="144"/>
      <c r="H8" s="144"/>
      <c r="I8" s="144"/>
    </row>
    <row r="9" spans="1:9" ht="27" customHeight="1">
      <c r="A9" s="64"/>
      <c r="B9" s="101"/>
      <c r="C9" s="101"/>
      <c r="D9" s="70" t="s">
        <v>4</v>
      </c>
      <c r="E9" s="71">
        <v>7</v>
      </c>
      <c r="F9" s="132"/>
      <c r="G9" s="132"/>
      <c r="H9" s="132"/>
      <c r="I9" s="132"/>
    </row>
    <row r="10" spans="1:9" ht="27" customHeight="1">
      <c r="A10" s="62"/>
      <c r="B10" s="97" t="s">
        <v>54</v>
      </c>
      <c r="C10" s="97"/>
      <c r="D10" s="72" t="s">
        <v>45</v>
      </c>
      <c r="E10" s="67">
        <v>1</v>
      </c>
      <c r="F10" s="131"/>
      <c r="G10" s="131"/>
      <c r="H10" s="131"/>
      <c r="I10" s="131"/>
    </row>
    <row r="11" spans="1:9" ht="26.25">
      <c r="A11" s="64"/>
      <c r="B11" s="101"/>
      <c r="C11" s="101"/>
      <c r="D11" s="73" t="s">
        <v>100</v>
      </c>
      <c r="E11" s="71">
        <v>5</v>
      </c>
      <c r="F11" s="132"/>
      <c r="G11" s="132"/>
      <c r="H11" s="132"/>
      <c r="I11" s="132"/>
    </row>
    <row r="12" spans="1:9" ht="26.25">
      <c r="A12" s="62"/>
      <c r="B12" s="97" t="s">
        <v>55</v>
      </c>
      <c r="C12" s="97"/>
      <c r="D12" s="66" t="s">
        <v>15</v>
      </c>
      <c r="E12" s="67">
        <v>1</v>
      </c>
      <c r="F12" s="131"/>
      <c r="G12" s="131"/>
      <c r="H12" s="131"/>
      <c r="I12" s="131"/>
    </row>
    <row r="13" spans="1:9" ht="21" customHeight="1">
      <c r="A13" s="64"/>
      <c r="B13" s="101"/>
      <c r="C13" s="101"/>
      <c r="D13" s="70" t="s">
        <v>16</v>
      </c>
      <c r="E13" s="71">
        <v>5</v>
      </c>
      <c r="F13" s="132"/>
      <c r="G13" s="132"/>
      <c r="H13" s="132"/>
      <c r="I13" s="132"/>
    </row>
    <row r="14" spans="1:9" ht="39" customHeight="1">
      <c r="A14" s="62"/>
      <c r="B14" s="97" t="s">
        <v>56</v>
      </c>
      <c r="C14" s="97"/>
      <c r="D14" s="66" t="s">
        <v>11</v>
      </c>
      <c r="E14" s="67">
        <v>1</v>
      </c>
      <c r="F14" s="131"/>
      <c r="G14" s="131"/>
      <c r="H14" s="131"/>
      <c r="I14" s="131"/>
    </row>
    <row r="15" spans="1:9" ht="21" customHeight="1">
      <c r="A15" s="64"/>
      <c r="B15" s="101"/>
      <c r="C15" s="101"/>
      <c r="D15" s="70" t="s">
        <v>12</v>
      </c>
      <c r="E15" s="71">
        <v>4</v>
      </c>
      <c r="F15" s="132"/>
      <c r="G15" s="132"/>
      <c r="H15" s="132"/>
      <c r="I15" s="132"/>
    </row>
    <row r="16" spans="1:9" ht="52.5">
      <c r="A16" s="62"/>
      <c r="B16" s="97" t="s">
        <v>57</v>
      </c>
      <c r="C16" s="97"/>
      <c r="D16" s="66" t="s">
        <v>13</v>
      </c>
      <c r="E16" s="67">
        <v>1</v>
      </c>
      <c r="F16" s="131"/>
      <c r="G16" s="131"/>
      <c r="H16" s="131"/>
      <c r="I16" s="131"/>
    </row>
    <row r="17" spans="1:9" ht="26.25">
      <c r="A17" s="64"/>
      <c r="B17" s="101"/>
      <c r="C17" s="101"/>
      <c r="D17" s="70" t="s">
        <v>14</v>
      </c>
      <c r="E17" s="71">
        <v>4</v>
      </c>
      <c r="F17" s="132"/>
      <c r="G17" s="132"/>
      <c r="H17" s="132"/>
      <c r="I17" s="132"/>
    </row>
    <row r="18" spans="1:9" ht="20.25" customHeight="1">
      <c r="A18" s="65"/>
      <c r="B18" s="106" t="s">
        <v>39</v>
      </c>
      <c r="C18" s="106"/>
      <c r="D18" s="106"/>
      <c r="E18" s="136"/>
      <c r="F18" s="74">
        <f>SUM(F7:F17)</f>
        <v>0</v>
      </c>
      <c r="G18" s="74">
        <f>SUM(G7:G17)</f>
        <v>0</v>
      </c>
      <c r="H18" s="74">
        <f>SUM(H7:H17)</f>
        <v>0</v>
      </c>
      <c r="I18" s="74">
        <f>SUM(I7:I17)</f>
        <v>0</v>
      </c>
    </row>
    <row r="19" spans="2:12" ht="24.75" customHeight="1">
      <c r="B19" s="145" t="s">
        <v>101</v>
      </c>
      <c r="C19" s="145"/>
      <c r="D19" s="145"/>
      <c r="E19" s="145"/>
      <c r="F19" s="30">
        <f>IF(AND(F18&gt;=5,F18&lt;=9),"gering",IF(AND(F18&gt;=10,F18&lt;=18),"mittel",IF(AND(F18&gt;=19,F18&lt;=25),"erhöht","")))</f>
      </c>
      <c r="G19" s="30">
        <f>IF(AND(G18&gt;=5,G18&lt;=9),"gering",IF(AND(G18&gt;=10,G18&lt;=18),"mittel",IF(AND(G18&gt;=19,G18&lt;=25),"erhöht","")))</f>
      </c>
      <c r="H19" s="30">
        <f>IF(AND(H18&gt;=5,H18&lt;=9),"gering",IF(AND(H18&gt;=10,H18&lt;=18),"mittel",IF(AND(H18&gt;=19,H18&lt;=25),"erhöht","")))</f>
      </c>
      <c r="I19" s="30">
        <f>IF(AND(I18&gt;=5,I18&lt;=9),"gering",IF(AND(I18&gt;=10,I18&lt;=18),"mittel",IF(AND(I18&gt;=19,I18&lt;=25),"erhöht","")))</f>
      </c>
      <c r="J19" s="31"/>
      <c r="K19" s="31"/>
      <c r="L19" s="31"/>
    </row>
    <row r="20" spans="1:12" s="35" customFormat="1" ht="20.25" customHeight="1">
      <c r="A20" s="36"/>
      <c r="B20" s="137" t="s">
        <v>47</v>
      </c>
      <c r="C20" s="137"/>
      <c r="D20" s="137"/>
      <c r="E20" s="137"/>
      <c r="F20" s="137"/>
      <c r="G20" s="137"/>
      <c r="H20" s="137"/>
      <c r="I20" s="137"/>
      <c r="J20" s="37"/>
      <c r="K20" s="38"/>
      <c r="L20" s="38"/>
    </row>
    <row r="21" spans="1:12" s="35" customFormat="1" ht="42" customHeight="1" thickBot="1">
      <c r="A21" s="83"/>
      <c r="B21" s="138" t="s">
        <v>102</v>
      </c>
      <c r="C21" s="138"/>
      <c r="D21" s="139"/>
      <c r="E21" s="139"/>
      <c r="F21" s="139"/>
      <c r="G21" s="139"/>
      <c r="H21" s="139"/>
      <c r="I21" s="139"/>
      <c r="J21" s="39"/>
      <c r="K21" s="40"/>
      <c r="L21" s="40"/>
    </row>
    <row r="22" spans="1:9" s="35" customFormat="1" ht="21" customHeight="1" thickTop="1">
      <c r="A22" s="84"/>
      <c r="B22" s="140" t="s">
        <v>48</v>
      </c>
      <c r="C22" s="140"/>
      <c r="D22" s="140"/>
      <c r="E22" s="140"/>
      <c r="F22" s="140"/>
      <c r="G22" s="140"/>
      <c r="H22" s="140"/>
      <c r="I22" s="140"/>
    </row>
    <row r="23" spans="1:9" s="35" customFormat="1" ht="104.25" customHeight="1" thickBot="1">
      <c r="A23" s="85"/>
      <c r="B23" s="141" t="s">
        <v>46</v>
      </c>
      <c r="C23" s="141"/>
      <c r="D23" s="142"/>
      <c r="E23" s="142"/>
      <c r="F23" s="142"/>
      <c r="G23" s="142"/>
      <c r="H23" s="142"/>
      <c r="I23" s="142"/>
    </row>
    <row r="24" spans="1:9" s="35" customFormat="1" ht="20.25" customHeight="1" thickTop="1">
      <c r="A24" s="86"/>
      <c r="B24" s="143" t="s">
        <v>49</v>
      </c>
      <c r="C24" s="143"/>
      <c r="D24" s="143"/>
      <c r="E24" s="143"/>
      <c r="F24" s="143"/>
      <c r="G24" s="143"/>
      <c r="H24" s="143"/>
      <c r="I24" s="143"/>
    </row>
    <row r="25" spans="1:9" s="35" customFormat="1" ht="133.5" customHeight="1">
      <c r="A25" s="34"/>
      <c r="B25" s="133" t="s">
        <v>103</v>
      </c>
      <c r="C25" s="133"/>
      <c r="D25" s="134"/>
      <c r="E25" s="134"/>
      <c r="F25" s="134"/>
      <c r="G25" s="134"/>
      <c r="H25" s="134"/>
      <c r="I25" s="134"/>
    </row>
    <row r="26" spans="2:9" ht="12.75">
      <c r="B26" s="135"/>
      <c r="C26" s="135"/>
      <c r="D26" s="135"/>
      <c r="E26" s="135"/>
      <c r="F26" s="135"/>
      <c r="G26" s="135"/>
      <c r="H26" s="135"/>
      <c r="I26" s="135"/>
    </row>
    <row r="27" spans="2:10" ht="13.5">
      <c r="B27" s="135"/>
      <c r="C27" s="135"/>
      <c r="D27" s="135"/>
      <c r="E27" s="135"/>
      <c r="F27" s="135"/>
      <c r="G27" s="135"/>
      <c r="H27" s="135"/>
      <c r="I27" s="135"/>
      <c r="J27" s="31"/>
    </row>
    <row r="28" spans="2:10" ht="13.5">
      <c r="B28" s="32"/>
      <c r="C28" s="32"/>
      <c r="D28" s="32"/>
      <c r="E28" s="32"/>
      <c r="F28" s="32"/>
      <c r="G28" s="32"/>
      <c r="H28" s="32"/>
      <c r="I28" s="32"/>
      <c r="J28" s="21"/>
    </row>
    <row r="29" spans="2:10" ht="13.5">
      <c r="B29" s="32"/>
      <c r="C29" s="32"/>
      <c r="D29" s="32"/>
      <c r="E29" s="32"/>
      <c r="F29" s="32"/>
      <c r="G29" s="32"/>
      <c r="H29" s="32"/>
      <c r="I29" s="32"/>
      <c r="J29" s="22"/>
    </row>
    <row r="30" spans="2:10" ht="13.5">
      <c r="B30" s="32"/>
      <c r="C30" s="32"/>
      <c r="D30" s="32"/>
      <c r="E30" s="32"/>
      <c r="F30" s="32"/>
      <c r="G30" s="32"/>
      <c r="H30" s="32"/>
      <c r="I30" s="32"/>
      <c r="J30" s="23"/>
    </row>
  </sheetData>
  <sheetProtection sheet="1"/>
  <mergeCells count="42">
    <mergeCell ref="B18:E18"/>
    <mergeCell ref="B19:E19"/>
    <mergeCell ref="F6:I6"/>
    <mergeCell ref="F14:F15"/>
    <mergeCell ref="F16:F17"/>
    <mergeCell ref="F7:F9"/>
    <mergeCell ref="G14:G15"/>
    <mergeCell ref="G16:G17"/>
    <mergeCell ref="H16:H17"/>
    <mergeCell ref="G7:G9"/>
    <mergeCell ref="F10:F11"/>
    <mergeCell ref="F12:F13"/>
    <mergeCell ref="G12:G13"/>
    <mergeCell ref="B14:C15"/>
    <mergeCell ref="B12:C13"/>
    <mergeCell ref="H14:H15"/>
    <mergeCell ref="I14:I15"/>
    <mergeCell ref="H7:H9"/>
    <mergeCell ref="I7:I9"/>
    <mergeCell ref="I10:I11"/>
    <mergeCell ref="G10:G11"/>
    <mergeCell ref="H10:H11"/>
    <mergeCell ref="B25:I25"/>
    <mergeCell ref="B26:I26"/>
    <mergeCell ref="B27:I27"/>
    <mergeCell ref="D6:E6"/>
    <mergeCell ref="B20:I20"/>
    <mergeCell ref="B21:I21"/>
    <mergeCell ref="B22:I22"/>
    <mergeCell ref="B23:I23"/>
    <mergeCell ref="B24:I24"/>
    <mergeCell ref="I16:I17"/>
    <mergeCell ref="H4:H5"/>
    <mergeCell ref="I4:I5"/>
    <mergeCell ref="B10:C11"/>
    <mergeCell ref="B7:C9"/>
    <mergeCell ref="B16:C17"/>
    <mergeCell ref="D4:E5"/>
    <mergeCell ref="F4:F5"/>
    <mergeCell ref="G4:G5"/>
    <mergeCell ref="H12:H13"/>
    <mergeCell ref="I12:I13"/>
  </mergeCells>
  <conditionalFormatting sqref="F7">
    <cfRule type="cellIs" priority="72" dxfId="2" operator="equal" stopIfTrue="1">
      <formula>7</formula>
    </cfRule>
    <cfRule type="cellIs" priority="73" dxfId="1" operator="equal" stopIfTrue="1">
      <formula>1</formula>
    </cfRule>
    <cfRule type="cellIs" priority="74" dxfId="0" operator="equal" stopIfTrue="1">
      <formula>4</formula>
    </cfRule>
  </conditionalFormatting>
  <conditionalFormatting sqref="F10:F11">
    <cfRule type="cellIs" priority="58" dxfId="2" operator="equal" stopIfTrue="1">
      <formula>5</formula>
    </cfRule>
    <cfRule type="cellIs" priority="59" dxfId="1" operator="equal" stopIfTrue="1">
      <formula>1</formula>
    </cfRule>
  </conditionalFormatting>
  <conditionalFormatting sqref="G10:G11">
    <cfRule type="cellIs" priority="56" dxfId="2" operator="equal" stopIfTrue="1">
      <formula>5</formula>
    </cfRule>
    <cfRule type="cellIs" priority="57" dxfId="1" operator="equal" stopIfTrue="1">
      <formula>1</formula>
    </cfRule>
  </conditionalFormatting>
  <conditionalFormatting sqref="H10:H11">
    <cfRule type="cellIs" priority="54" dxfId="2" operator="equal" stopIfTrue="1">
      <formula>5</formula>
    </cfRule>
    <cfRule type="cellIs" priority="55" dxfId="1" operator="equal" stopIfTrue="1">
      <formula>1</formula>
    </cfRule>
  </conditionalFormatting>
  <conditionalFormatting sqref="I10:I11">
    <cfRule type="cellIs" priority="52" dxfId="2" operator="equal" stopIfTrue="1">
      <formula>5</formula>
    </cfRule>
    <cfRule type="cellIs" priority="53" dxfId="1" operator="equal" stopIfTrue="1">
      <formula>1</formula>
    </cfRule>
  </conditionalFormatting>
  <conditionalFormatting sqref="F12:F13">
    <cfRule type="cellIs" priority="50" dxfId="2" operator="equal" stopIfTrue="1">
      <formula>5</formula>
    </cfRule>
    <cfRule type="cellIs" priority="51" dxfId="1" operator="equal" stopIfTrue="1">
      <formula>1</formula>
    </cfRule>
  </conditionalFormatting>
  <conditionalFormatting sqref="G12:G13">
    <cfRule type="cellIs" priority="48" dxfId="2" operator="equal" stopIfTrue="1">
      <formula>5</formula>
    </cfRule>
    <cfRule type="cellIs" priority="49" dxfId="1" operator="equal" stopIfTrue="1">
      <formula>1</formula>
    </cfRule>
  </conditionalFormatting>
  <conditionalFormatting sqref="H12:H13">
    <cfRule type="cellIs" priority="46" dxfId="2" operator="equal" stopIfTrue="1">
      <formula>5</formula>
    </cfRule>
    <cfRule type="cellIs" priority="47" dxfId="1" operator="equal" stopIfTrue="1">
      <formula>1</formula>
    </cfRule>
  </conditionalFormatting>
  <conditionalFormatting sqref="I12:I13">
    <cfRule type="cellIs" priority="44" dxfId="2" operator="equal" stopIfTrue="1">
      <formula>5</formula>
    </cfRule>
    <cfRule type="cellIs" priority="45" dxfId="1" operator="equal" stopIfTrue="1">
      <formula>1</formula>
    </cfRule>
  </conditionalFormatting>
  <conditionalFormatting sqref="F14:F15">
    <cfRule type="cellIs" priority="42" dxfId="2" operator="equal" stopIfTrue="1">
      <formula>4</formula>
    </cfRule>
    <cfRule type="cellIs" priority="43" dxfId="1" operator="equal" stopIfTrue="1">
      <formula>1</formula>
    </cfRule>
  </conditionalFormatting>
  <conditionalFormatting sqref="G14:G15">
    <cfRule type="cellIs" priority="40" dxfId="2" operator="equal" stopIfTrue="1">
      <formula>4</formula>
    </cfRule>
    <cfRule type="cellIs" priority="41" dxfId="1" operator="equal" stopIfTrue="1">
      <formula>1</formula>
    </cfRule>
  </conditionalFormatting>
  <conditionalFormatting sqref="H14:H15">
    <cfRule type="cellIs" priority="38" dxfId="2" operator="equal" stopIfTrue="1">
      <formula>4</formula>
    </cfRule>
    <cfRule type="cellIs" priority="39" dxfId="1" operator="equal" stopIfTrue="1">
      <formula>1</formula>
    </cfRule>
  </conditionalFormatting>
  <conditionalFormatting sqref="I14:I15">
    <cfRule type="cellIs" priority="36" dxfId="2" operator="equal" stopIfTrue="1">
      <formula>4</formula>
    </cfRule>
    <cfRule type="cellIs" priority="37" dxfId="1" operator="equal" stopIfTrue="1">
      <formula>1</formula>
    </cfRule>
  </conditionalFormatting>
  <conditionalFormatting sqref="F16:F17">
    <cfRule type="cellIs" priority="34" dxfId="2" operator="equal" stopIfTrue="1">
      <formula>4</formula>
    </cfRule>
    <cfRule type="cellIs" priority="35" dxfId="1" operator="equal" stopIfTrue="1">
      <formula>1</formula>
    </cfRule>
  </conditionalFormatting>
  <conditionalFormatting sqref="G16:G17">
    <cfRule type="cellIs" priority="32" dxfId="2" operator="equal" stopIfTrue="1">
      <formula>4</formula>
    </cfRule>
    <cfRule type="cellIs" priority="33" dxfId="1" operator="equal" stopIfTrue="1">
      <formula>1</formula>
    </cfRule>
  </conditionalFormatting>
  <conditionalFormatting sqref="H16:H17">
    <cfRule type="cellIs" priority="30" dxfId="2" operator="equal" stopIfTrue="1">
      <formula>4</formula>
    </cfRule>
    <cfRule type="cellIs" priority="31" dxfId="1" operator="equal" stopIfTrue="1">
      <formula>1</formula>
    </cfRule>
  </conditionalFormatting>
  <conditionalFormatting sqref="I16:I17">
    <cfRule type="cellIs" priority="28" dxfId="2" operator="equal" stopIfTrue="1">
      <formula>4</formula>
    </cfRule>
    <cfRule type="cellIs" priority="29" dxfId="1" operator="equal" stopIfTrue="1">
      <formula>1</formula>
    </cfRule>
  </conditionalFormatting>
  <conditionalFormatting sqref="F18:I18">
    <cfRule type="expression" priority="25" dxfId="11" stopIfTrue="1">
      <formula>AND(F18&gt;=19,F18&lt;=25)</formula>
    </cfRule>
    <cfRule type="expression" priority="26" dxfId="10" stopIfTrue="1">
      <formula>AND(F18&gt;=10,F18&lt;=18)</formula>
    </cfRule>
    <cfRule type="expression" priority="27" dxfId="9" stopIfTrue="1">
      <formula>AND(F18&gt;=5,F18&lt;=9)</formula>
    </cfRule>
  </conditionalFormatting>
  <conditionalFormatting sqref="F19">
    <cfRule type="expression" priority="22" dxfId="11" stopIfTrue="1">
      <formula>AND(F18&gt;=19,F18&lt;=25)</formula>
    </cfRule>
    <cfRule type="expression" priority="23" dxfId="10" stopIfTrue="1">
      <formula>AND(F18&gt;=10,F18&lt;=18)</formula>
    </cfRule>
    <cfRule type="expression" priority="24" dxfId="9" stopIfTrue="1">
      <formula>AND(F18&gt;=5,F18&lt;=9)</formula>
    </cfRule>
  </conditionalFormatting>
  <conditionalFormatting sqref="G19">
    <cfRule type="expression" priority="19" dxfId="11" stopIfTrue="1">
      <formula>AND(G18&gt;=19,G18&lt;=25)</formula>
    </cfRule>
    <cfRule type="expression" priority="20" dxfId="10" stopIfTrue="1">
      <formula>AND(G18&gt;=10,G18&lt;=18)</formula>
    </cfRule>
    <cfRule type="expression" priority="21" dxfId="9" stopIfTrue="1">
      <formula>AND(G18&gt;=5,G18&lt;=9)</formula>
    </cfRule>
  </conditionalFormatting>
  <conditionalFormatting sqref="H19">
    <cfRule type="expression" priority="16" dxfId="11" stopIfTrue="1">
      <formula>AND(H18&gt;=19,H18&lt;=25)</formula>
    </cfRule>
    <cfRule type="expression" priority="17" dxfId="10" stopIfTrue="1">
      <formula>AND(H18&gt;=10,H18&lt;=18)</formula>
    </cfRule>
    <cfRule type="expression" priority="18" dxfId="9" stopIfTrue="1">
      <formula>AND(H18&gt;=5,H18&lt;=9)</formula>
    </cfRule>
  </conditionalFormatting>
  <conditionalFormatting sqref="I19">
    <cfRule type="expression" priority="13" dxfId="11" stopIfTrue="1">
      <formula>AND(I18&gt;=19,I18&lt;=25)</formula>
    </cfRule>
    <cfRule type="expression" priority="14" dxfId="10" stopIfTrue="1">
      <formula>AND(I18&gt;=10,I18&lt;=18)</formula>
    </cfRule>
    <cfRule type="expression" priority="15" dxfId="9" stopIfTrue="1">
      <formula>AND(I18&gt;=5,I18&lt;=9)</formula>
    </cfRule>
  </conditionalFormatting>
  <conditionalFormatting sqref="G7">
    <cfRule type="cellIs" priority="7" dxfId="2" operator="equal" stopIfTrue="1">
      <formula>7</formula>
    </cfRule>
    <cfRule type="cellIs" priority="8" dxfId="1" operator="equal" stopIfTrue="1">
      <formula>1</formula>
    </cfRule>
    <cfRule type="cellIs" priority="9" dxfId="0" operator="equal" stopIfTrue="1">
      <formula>4</formula>
    </cfRule>
  </conditionalFormatting>
  <conditionalFormatting sqref="H7">
    <cfRule type="cellIs" priority="4" dxfId="2" operator="equal" stopIfTrue="1">
      <formula>7</formula>
    </cfRule>
    <cfRule type="cellIs" priority="5" dxfId="1" operator="equal" stopIfTrue="1">
      <formula>1</formula>
    </cfRule>
    <cfRule type="cellIs" priority="6" dxfId="0" operator="equal" stopIfTrue="1">
      <formula>4</formula>
    </cfRule>
  </conditionalFormatting>
  <conditionalFormatting sqref="I7">
    <cfRule type="cellIs" priority="1" dxfId="2" operator="equal" stopIfTrue="1">
      <formula>7</formula>
    </cfRule>
    <cfRule type="cellIs" priority="2" dxfId="1" operator="equal" stopIfTrue="1">
      <formula>1</formula>
    </cfRule>
    <cfRule type="cellIs" priority="3" dxfId="0" operator="equal" stopIfTrue="1">
      <formula>4</formula>
    </cfRule>
  </conditionalFormatting>
  <dataValidations count="5">
    <dataValidation type="list" allowBlank="1" showInputMessage="1" showErrorMessage="1" sqref="F7:I9">
      <formula1>$E$7:$E$9</formula1>
    </dataValidation>
    <dataValidation type="list" allowBlank="1" showInputMessage="1" showErrorMessage="1" sqref="F10:I11">
      <formula1>$E$10:$E$11</formula1>
    </dataValidation>
    <dataValidation type="list" allowBlank="1" showInputMessage="1" showErrorMessage="1" sqref="F12:I13">
      <formula1>$E$12:$E$13</formula1>
    </dataValidation>
    <dataValidation type="list" allowBlank="1" showInputMessage="1" showErrorMessage="1" sqref="F14:I15">
      <formula1>$E$14:$E$15</formula1>
    </dataValidation>
    <dataValidation type="list" allowBlank="1" showInputMessage="1" showErrorMessage="1" sqref="F16:I17">
      <formula1>$E$16:$E$17</formula1>
    </dataValidation>
  </dataValidations>
  <printOptions/>
  <pageMargins left="0.7874015748031497" right="0.7874015748031497" top="0.3937007874015748" bottom="0.5905511811023623" header="0.5118110236220472" footer="0.5118110236220472"/>
  <pageSetup horizontalDpi="600" verticalDpi="600" orientation="portrait" paperSize="9" r:id="rId1"/>
  <headerFooter alignWithMargins="0">
    <oddFooter>&amp;LEinschätzung des Infektionsdrucks durch Weideparasiten &amp;R© FiBL &amp; FRI 2014</oddFooter>
  </headerFooter>
</worksheet>
</file>

<file path=xl/worksheets/sheet4.xml><?xml version="1.0" encoding="utf-8"?>
<worksheet xmlns="http://schemas.openxmlformats.org/spreadsheetml/2006/main" xmlns:r="http://schemas.openxmlformats.org/officeDocument/2006/relationships">
  <dimension ref="B1:B57"/>
  <sheetViews>
    <sheetView showGridLines="0" showRowColHeaders="0" workbookViewId="0" topLeftCell="A1">
      <selection activeCell="A94" sqref="A94"/>
    </sheetView>
  </sheetViews>
  <sheetFormatPr defaultColWidth="11.421875" defaultRowHeight="12.75"/>
  <cols>
    <col min="1" max="1" width="1.7109375" style="0" customWidth="1"/>
    <col min="2" max="2" width="71.140625" style="0" customWidth="1"/>
  </cols>
  <sheetData>
    <row r="1" ht="26.25" customHeight="1">
      <c r="B1" s="43" t="s">
        <v>61</v>
      </c>
    </row>
    <row r="2" ht="14.25" customHeight="1">
      <c r="B2" s="43"/>
    </row>
    <row r="3" ht="14.25" customHeight="1">
      <c r="B3" s="149" t="s">
        <v>109</v>
      </c>
    </row>
    <row r="4" ht="14.25" customHeight="1">
      <c r="B4" s="149"/>
    </row>
    <row r="5" ht="12.75" customHeight="1">
      <c r="B5" s="152" t="s">
        <v>115</v>
      </c>
    </row>
    <row r="6" ht="6" customHeight="1">
      <c r="B6" s="150"/>
    </row>
    <row r="7" ht="12.75">
      <c r="B7" s="151" t="s">
        <v>63</v>
      </c>
    </row>
    <row r="8" ht="12.75">
      <c r="B8" s="151" t="s">
        <v>104</v>
      </c>
    </row>
    <row r="9" ht="12.75">
      <c r="B9" s="45" t="s">
        <v>64</v>
      </c>
    </row>
    <row r="10" ht="12.75">
      <c r="B10" s="46" t="s">
        <v>66</v>
      </c>
    </row>
    <row r="11" ht="12.75">
      <c r="B11" s="46" t="s">
        <v>65</v>
      </c>
    </row>
    <row r="13" ht="12.75">
      <c r="B13" s="12" t="s">
        <v>110</v>
      </c>
    </row>
    <row r="14" ht="6.75" customHeight="1"/>
    <row r="15" ht="12.75">
      <c r="B15" t="s">
        <v>105</v>
      </c>
    </row>
    <row r="16" ht="12.75">
      <c r="B16" t="s">
        <v>104</v>
      </c>
    </row>
    <row r="17" ht="12.75">
      <c r="B17" s="45" t="s">
        <v>106</v>
      </c>
    </row>
    <row r="18" ht="12.75">
      <c r="B18" s="46" t="s">
        <v>107</v>
      </c>
    </row>
    <row r="19" ht="12.75">
      <c r="B19" s="46" t="s">
        <v>108</v>
      </c>
    </row>
    <row r="20" ht="12.75">
      <c r="B20" s="46"/>
    </row>
    <row r="21" ht="12.75">
      <c r="B21" s="153" t="s">
        <v>111</v>
      </c>
    </row>
    <row r="22" ht="6" customHeight="1">
      <c r="B22" s="46"/>
    </row>
    <row r="23" ht="12.75">
      <c r="B23" s="46" t="s">
        <v>112</v>
      </c>
    </row>
    <row r="24" ht="12.75">
      <c r="B24" s="46" t="s">
        <v>104</v>
      </c>
    </row>
    <row r="25" ht="12.75">
      <c r="B25" s="48" t="s">
        <v>113</v>
      </c>
    </row>
    <row r="26" ht="12.75">
      <c r="B26" s="46" t="s">
        <v>114</v>
      </c>
    </row>
    <row r="27" ht="12.75">
      <c r="B27" s="46" t="s">
        <v>108</v>
      </c>
    </row>
    <row r="28" ht="12.75">
      <c r="B28" s="46"/>
    </row>
    <row r="29" ht="12.75">
      <c r="B29" s="46"/>
    </row>
    <row r="31" ht="17.25">
      <c r="B31" s="47" t="s">
        <v>67</v>
      </c>
    </row>
    <row r="32" ht="9.75" customHeight="1"/>
    <row r="33" ht="12.75">
      <c r="B33" s="42" t="s">
        <v>81</v>
      </c>
    </row>
    <row r="34" ht="12.75">
      <c r="B34" t="s">
        <v>62</v>
      </c>
    </row>
    <row r="35" ht="12.75">
      <c r="B35" s="44" t="s">
        <v>69</v>
      </c>
    </row>
    <row r="36" ht="12.75">
      <c r="B36" s="44" t="s">
        <v>68</v>
      </c>
    </row>
    <row r="37" ht="12.75">
      <c r="B37" s="44" t="s">
        <v>78</v>
      </c>
    </row>
    <row r="38" ht="12.75">
      <c r="B38" s="44" t="s">
        <v>79</v>
      </c>
    </row>
    <row r="39" ht="12.75">
      <c r="B39" s="45" t="s">
        <v>70</v>
      </c>
    </row>
    <row r="40" ht="12.75">
      <c r="B40" s="48" t="s">
        <v>71</v>
      </c>
    </row>
    <row r="42" ht="12.75">
      <c r="B42" s="44" t="s">
        <v>72</v>
      </c>
    </row>
    <row r="43" ht="12.75">
      <c r="B43" s="44" t="s">
        <v>73</v>
      </c>
    </row>
    <row r="44" ht="12.75">
      <c r="B44" s="44" t="s">
        <v>74</v>
      </c>
    </row>
    <row r="45" ht="12.75">
      <c r="B45" s="44" t="s">
        <v>75</v>
      </c>
    </row>
    <row r="46" ht="12.75">
      <c r="B46" s="44" t="s">
        <v>76</v>
      </c>
    </row>
    <row r="47" ht="12.75">
      <c r="B47" s="44" t="s">
        <v>77</v>
      </c>
    </row>
    <row r="48" ht="12.75">
      <c r="B48" s="45" t="s">
        <v>86</v>
      </c>
    </row>
    <row r="49" ht="12.75">
      <c r="B49" s="48" t="s">
        <v>87</v>
      </c>
    </row>
    <row r="51" ht="12.75">
      <c r="B51" s="12" t="s">
        <v>80</v>
      </c>
    </row>
    <row r="52" ht="12.75">
      <c r="B52" s="44" t="s">
        <v>82</v>
      </c>
    </row>
    <row r="53" ht="12.75">
      <c r="B53" s="44" t="s">
        <v>83</v>
      </c>
    </row>
    <row r="55" ht="12.75">
      <c r="B55" s="44" t="s">
        <v>84</v>
      </c>
    </row>
    <row r="57" ht="12.75">
      <c r="B57" s="44" t="s">
        <v>85</v>
      </c>
    </row>
  </sheetData>
  <sheetProtection sheet="1"/>
  <hyperlinks>
    <hyperlink ref="B9" r:id="rId1" display="richard.bircher@fibl.org "/>
    <hyperlink ref="B39" r:id="rId2" display="info.suisse@fibl.org"/>
    <hyperlink ref="B40" r:id="rId3" display="www.fibl.org"/>
    <hyperlink ref="B48" r:id="rId4" display="info@frij.ch"/>
    <hyperlink ref="B49" r:id="rId5" display="www.frij.ch"/>
    <hyperlink ref="B17" r:id="rId6" display="erika.perler@fibl.org"/>
    <hyperlink ref="B25" r:id="rId7" display="gilles.weidmann@fibl.org"/>
  </hyperlinks>
  <printOptions/>
  <pageMargins left="0.7874015748031497" right="0.7874015748031497" top="0.3937007874015748" bottom="0.5905511811023623" header="0.5118110236220472" footer="0.5118110236220472"/>
  <pageSetup horizontalDpi="600" verticalDpi="600" orientation="portrait" paperSize="9" r:id="rId8"/>
  <headerFooter alignWithMargins="0">
    <oddFooter>&amp;LEinschätzung des Infektionsdrucks durch Weideparasiten&amp;R© FiBL &amp; FRI 2014</oddFooter>
  </headerFooter>
</worksheet>
</file>

<file path=xl/worksheets/sheet5.xml><?xml version="1.0" encoding="utf-8"?>
<worksheet xmlns="http://schemas.openxmlformats.org/spreadsheetml/2006/main" xmlns:r="http://schemas.openxmlformats.org/officeDocument/2006/relationships">
  <dimension ref="A1:E7"/>
  <sheetViews>
    <sheetView zoomScale="120" zoomScaleNormal="120" zoomScalePageLayoutView="0" workbookViewId="0" topLeftCell="A1">
      <selection activeCell="C14" sqref="C14"/>
    </sheetView>
  </sheetViews>
  <sheetFormatPr defaultColWidth="11.421875" defaultRowHeight="12.75"/>
  <cols>
    <col min="1" max="1" width="30.7109375" style="0" customWidth="1"/>
    <col min="2" max="2" width="63.8515625" style="0" customWidth="1"/>
    <col min="3" max="3" width="54.421875" style="11" customWidth="1"/>
  </cols>
  <sheetData>
    <row r="1" spans="1:5" ht="13.5">
      <c r="A1" s="12" t="s">
        <v>17</v>
      </c>
      <c r="D1" s="6"/>
      <c r="E1" s="4"/>
    </row>
    <row r="2" spans="4:5" ht="13.5">
      <c r="D2" s="7"/>
      <c r="E2" s="4"/>
    </row>
    <row r="3" spans="1:3" ht="12.75">
      <c r="A3" s="3"/>
      <c r="B3" s="17" t="s">
        <v>28</v>
      </c>
      <c r="C3" s="17" t="s">
        <v>27</v>
      </c>
    </row>
    <row r="4" ht="12.75">
      <c r="B4" s="11"/>
    </row>
    <row r="5" spans="1:3" ht="117" customHeight="1">
      <c r="A5" s="11" t="s">
        <v>10</v>
      </c>
      <c r="B5" s="17" t="s">
        <v>41</v>
      </c>
      <c r="C5" s="10"/>
    </row>
    <row r="6" spans="1:3" ht="121.5" customHeight="1">
      <c r="A6" s="11" t="s">
        <v>25</v>
      </c>
      <c r="B6" s="17" t="s">
        <v>42</v>
      </c>
      <c r="C6" s="17" t="s">
        <v>43</v>
      </c>
    </row>
    <row r="7" spans="1:3" ht="132" customHeight="1">
      <c r="A7" s="17" t="s">
        <v>26</v>
      </c>
      <c r="B7" s="17" t="s">
        <v>51</v>
      </c>
      <c r="C7" s="17" t="s">
        <v>90</v>
      </c>
    </row>
  </sheetData>
  <sheetProtection sheet="1"/>
  <printOptions/>
  <pageMargins left="0.7480314960629921" right="0.4724409448818898" top="0.984251968503937" bottom="0.984251968503937" header="0.5118110236220472"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RCJU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fri60</dc:creator>
  <cp:keywords/>
  <dc:description/>
  <cp:lastModifiedBy>Schmutz Res</cp:lastModifiedBy>
  <cp:lastPrinted>2014-03-06T12:38:15Z</cp:lastPrinted>
  <dcterms:created xsi:type="dcterms:W3CDTF">2011-11-14T13:47:11Z</dcterms:created>
  <dcterms:modified xsi:type="dcterms:W3CDTF">2014-03-06T12:47:04Z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